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C:\Users\EBorkows\Desktop\"/>
    </mc:Choice>
  </mc:AlternateContent>
  <xr:revisionPtr revIDLastSave="0" documentId="8_{60E2006E-2B0F-4B2E-857E-F1BFE5A8B59B}" xr6:coauthVersionLast="47" xr6:coauthVersionMax="47" xr10:uidLastSave="{00000000-0000-0000-0000-000000000000}"/>
  <workbookProtection workbookAlgorithmName="SHA-512" workbookHashValue="Y/XqLvCKJVXdvUX8gfAe7IPcHpNEbXhCFe6gnf4fAgRrtdZAmi3H0Ce3hHITIqUBEXergBgvuUA3LUsS2a3S4Q==" workbookSaltValue="GXlDthc/fK1WrBAjh2/5bA==" workbookSpinCount="100000" lockStructure="1"/>
  <bookViews>
    <workbookView xWindow="-110" yWindow="-110" windowWidth="19420" windowHeight="11620" xr2:uid="{BC1B3AE8-F793-4CEE-B217-9E5E0500185F}"/>
  </bookViews>
  <sheets>
    <sheet name="LCR" sheetId="1" r:id="rId1"/>
    <sheet name="ASSUMPTIONS" sheetId="2" r:id="rId2"/>
  </sheets>
  <definedNames>
    <definedName name="_xlnm._FilterDatabase" localSheetId="0" hidden="1">LCR!$A$4:$G$86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75" i="1" l="1"/>
  <c r="G85" i="1"/>
  <c r="G22" i="1"/>
  <c r="G19" i="1"/>
  <c r="G18" i="1"/>
  <c r="G14" i="1"/>
  <c r="G80" i="1"/>
  <c r="G75" i="1" l="1"/>
  <c r="G73" i="1" l="1"/>
  <c r="G86" i="1" l="1"/>
  <c r="G83" i="1"/>
  <c r="G82" i="1"/>
  <c r="G84" i="1"/>
  <c r="G72" i="1"/>
  <c r="G71" i="1"/>
  <c r="G70" i="1"/>
  <c r="G69" i="1"/>
  <c r="G68" i="1"/>
  <c r="G62" i="1"/>
  <c r="G61" i="1"/>
  <c r="G60" i="1"/>
  <c r="G59" i="1"/>
  <c r="G58" i="1"/>
  <c r="G57" i="1"/>
  <c r="G55" i="1"/>
  <c r="G54" i="1"/>
  <c r="G53" i="1"/>
  <c r="G52" i="1"/>
  <c r="G51" i="1"/>
  <c r="G50" i="1"/>
  <c r="G47" i="1"/>
  <c r="G46" i="1"/>
  <c r="G45" i="1"/>
  <c r="G44" i="1"/>
  <c r="G43" i="1"/>
  <c r="G40" i="1"/>
  <c r="G39" i="1"/>
  <c r="G38" i="1"/>
  <c r="G37" i="1"/>
  <c r="G36" i="1"/>
  <c r="G34" i="1"/>
  <c r="G33" i="1"/>
  <c r="G32" i="1"/>
  <c r="G30" i="1"/>
  <c r="G21" i="1"/>
  <c r="G20" i="1"/>
  <c r="G16" i="1"/>
  <c r="G15" i="1"/>
  <c r="G13" i="1"/>
  <c r="G10" i="1"/>
  <c r="G9" i="1"/>
  <c r="G8" i="1"/>
  <c r="G7" i="1"/>
  <c r="G17" i="1" l="1"/>
  <c r="G11" i="1" s="1"/>
  <c r="G24" i="1" s="1"/>
  <c r="G94" i="1" s="1"/>
  <c r="G64" i="1"/>
  <c r="G88" i="1"/>
  <c r="G90" i="1" l="1"/>
  <c r="G92" i="1" s="1"/>
  <c r="G96" i="1" s="1"/>
</calcChain>
</file>

<file path=xl/sharedStrings.xml><?xml version="1.0" encoding="utf-8"?>
<sst xmlns="http://schemas.openxmlformats.org/spreadsheetml/2006/main" count="184" uniqueCount="160">
  <si>
    <t>Version: 8/25/2023</t>
  </si>
  <si>
    <t>Liquidity Coverage Ratio - Standardized and Unconsolidated Template</t>
  </si>
  <si>
    <t>Enter Credit Union's Name Here</t>
  </si>
  <si>
    <t>The standard LCR calculation is a 30 day horizon.</t>
  </si>
  <si>
    <t>Enter Reporting Date Here</t>
  </si>
  <si>
    <t>Line</t>
  </si>
  <si>
    <t>Old Reference</t>
  </si>
  <si>
    <t>Rule Reference</t>
  </si>
  <si>
    <t>High Quality Liquid Assets - HQLA  (includes maturities within 30 days)</t>
  </si>
  <si>
    <t>Sections 4(1) to 4(4)</t>
  </si>
  <si>
    <t>Level 1 Assets</t>
  </si>
  <si>
    <t>Month End Balance</t>
  </si>
  <si>
    <t>Haircut</t>
  </si>
  <si>
    <t>Amount</t>
  </si>
  <si>
    <t>4(3) Table 1</t>
  </si>
  <si>
    <t xml:space="preserve">Cash on Hand </t>
  </si>
  <si>
    <t>4(3)Table 1; 4(4)</t>
  </si>
  <si>
    <t>NHA Mortgage Back Securities</t>
  </si>
  <si>
    <t>Qualifying marketable securities from sovereigns, central banks, PSEs and multilateral development banks - 0% risk weight</t>
  </si>
  <si>
    <t>Central Bank Reserve (excess and required reserves)</t>
  </si>
  <si>
    <t>Sections 4(5) to 4(9)</t>
  </si>
  <si>
    <t>Level 2 Assets  (subject to 40% cap of HQLA after haircuts)</t>
  </si>
  <si>
    <t>Sections 4(5) to 4(7)</t>
  </si>
  <si>
    <t>Level 2A Assets</t>
  </si>
  <si>
    <t>4(7) Table 2A</t>
  </si>
  <si>
    <t>Sovereign, central bank, multilateral development banks, and PSEs assets qualifying for 20% risk weighting</t>
  </si>
  <si>
    <t>Qualifying corporate debt securities rated AA- or higher</t>
  </si>
  <si>
    <t>Qualifying covered bonds rated AA- or higher</t>
  </si>
  <si>
    <t>Qualifying Corporate Commercial Paper rated R-1 or higher</t>
  </si>
  <si>
    <t>Sections 4(8) to 4(9)</t>
  </si>
  <si>
    <t>Level 2B Assets  (subject to 15% cap of HQLA after haircuts)</t>
  </si>
  <si>
    <t>4(9) Table 2B</t>
  </si>
  <si>
    <t>Qualifying Residential Mortgage Backed Securities rated AA or higher</t>
  </si>
  <si>
    <t>Qualifying corporate debt securities rated between A+ and BBB-</t>
  </si>
  <si>
    <t>Qualifying covered bonds rated between A+ and BBB-</t>
  </si>
  <si>
    <t>Qualifying Corporate Commercial Paper rated R-2 or higher</t>
  </si>
  <si>
    <t>Qualifying common equity (Tier 1A) shares of issuer included in S&amp;P TSX 60</t>
  </si>
  <si>
    <t>Sections 4(10) to 4(13)</t>
  </si>
  <si>
    <t>TOTAL HIGH QUALITY LIQUID ASSETS:</t>
  </si>
  <si>
    <t>Base Liquidity Scenario</t>
  </si>
  <si>
    <t>Sections 5(7) to 5(11)</t>
  </si>
  <si>
    <t>Cash Outflows</t>
  </si>
  <si>
    <t>Run off Factor</t>
  </si>
  <si>
    <t xml:space="preserve"> Amount</t>
  </si>
  <si>
    <t>1(1)(xl)</t>
  </si>
  <si>
    <t>Retail Deposits  (Personal and Small business)</t>
  </si>
  <si>
    <t xml:space="preserve">   Stable Deposits </t>
  </si>
  <si>
    <t>5(8) Table 3 (a)</t>
  </si>
  <si>
    <t>Term Deposits with residual maturity greater than 30 days</t>
  </si>
  <si>
    <t>Term &amp; other deposits with residual maturity/callable within 30 days</t>
  </si>
  <si>
    <t>5(8) Table 3(b); 1(1)(xiv)</t>
  </si>
  <si>
    <t>Insured Deposit accounts with established relationships</t>
  </si>
  <si>
    <t>5(8) Table 3(b)</t>
  </si>
  <si>
    <t>Insured deposits in transactional accounts</t>
  </si>
  <si>
    <t>5(8)Table 3(c ); 5(9) (iii)(iv)</t>
  </si>
  <si>
    <t xml:space="preserve">Other insured deposits  </t>
  </si>
  <si>
    <t xml:space="preserve">   Less Stable deposits  </t>
  </si>
  <si>
    <t>5(8) Table 3(d); 5(9)(v)</t>
  </si>
  <si>
    <t xml:space="preserve">Uninsured term deposits </t>
  </si>
  <si>
    <t>5(8) Table 3(e); 5(9)(v)</t>
  </si>
  <si>
    <t xml:space="preserve">Uninsured demand deposits </t>
  </si>
  <si>
    <t>5(8) Table 3(f); 1(1)(iv)</t>
  </si>
  <si>
    <t>Brokered Deposits</t>
  </si>
  <si>
    <t>5(8) Table 3(g); 5(9)(v)</t>
  </si>
  <si>
    <t>Large Deposits</t>
  </si>
  <si>
    <t>5(8) Table 3(h); 5(9)(v)</t>
  </si>
  <si>
    <t>Other (e.g. Trust accounts)</t>
  </si>
  <si>
    <t>21-22</t>
  </si>
  <si>
    <t>1(1)(Ixi)</t>
  </si>
  <si>
    <t xml:space="preserve">Unsecured Wholesale Funding </t>
  </si>
  <si>
    <t>Residual maturity/callable within 30 days</t>
  </si>
  <si>
    <t>5(8) Table 3(i)</t>
  </si>
  <si>
    <t xml:space="preserve">Operational deposits - insured </t>
  </si>
  <si>
    <t>5(8) Table 3(j)</t>
  </si>
  <si>
    <t xml:space="preserve">Operational deposits - uninsured </t>
  </si>
  <si>
    <t>5(8) Table 3(k)</t>
  </si>
  <si>
    <t>Non-operational deposits - insured</t>
  </si>
  <si>
    <t>5(8) Table 3(l)</t>
  </si>
  <si>
    <t>Non-operational deposits - uninsured</t>
  </si>
  <si>
    <t>5(8) Table 3(m)</t>
  </si>
  <si>
    <t>Non-operational deposits and other funding from banks, other financial institutions and other legal entities (includes borrowings from Central 1, a league or other financial institution that are not secured by specific assets)</t>
  </si>
  <si>
    <t>1(1)(xIi)</t>
  </si>
  <si>
    <t>Secured Wholesale Funding</t>
  </si>
  <si>
    <t>5(8) Table 3(n)</t>
  </si>
  <si>
    <t>Secured funding transactions with a central bank counterparty or backed by Level 1 assets with any counterparty</t>
  </si>
  <si>
    <t>5(8) Table 3(o)</t>
  </si>
  <si>
    <t>Secured funding transactions backed by Level 2A assets</t>
  </si>
  <si>
    <t>5(8) Table 3(p)</t>
  </si>
  <si>
    <t>Secured funding transactions backed by non-Level 1 or non-Level 2A assets, with domestic sovereigns, development banks, or domestic PSEs as a counterparty</t>
  </si>
  <si>
    <t>5(8) Table 3(q)</t>
  </si>
  <si>
    <t>Secured funding backed by Residential Mortgage Backed Securities (Level 2B eligible)</t>
  </si>
  <si>
    <t>5(8) Table 3(r )</t>
  </si>
  <si>
    <t>Secured funding backed by other Level 2B assets</t>
  </si>
  <si>
    <t>5(8) Table 3(s)</t>
  </si>
  <si>
    <t>All other secured funding transactions (includes borrowings from Central 1, a  league or other financial institution that are secured by specific assets)</t>
  </si>
  <si>
    <t>Other</t>
  </si>
  <si>
    <t>5(8) Table 3(t); 5(10)</t>
  </si>
  <si>
    <t>Derivatives</t>
  </si>
  <si>
    <t>5(8) Table 3(u); 1(1)(xix)</t>
  </si>
  <si>
    <t>Guarantees and Letters of Credit</t>
  </si>
  <si>
    <t>5(8) Table 3(v); 1(1)(ix)</t>
  </si>
  <si>
    <t>Committed Lines of Credit - Retail and Small Business (Undrawn)</t>
  </si>
  <si>
    <t>5(8) Table 3(w); 5(11); 1(1)(viii)</t>
  </si>
  <si>
    <t>Committed Lines of Credit - Commercial/Corporate (Undrawn)</t>
  </si>
  <si>
    <t>5(8) Table 3(x); 1(1)(Iviii)</t>
  </si>
  <si>
    <t>Uncommitted Lines of Credit - Retail and Small Business (Undrawn)</t>
  </si>
  <si>
    <t>5(8) Table 3(y); 1(1)(Ivii)</t>
  </si>
  <si>
    <t>Uncommitted Lines of Credit - Commercial/Corporate (Undrawn)</t>
  </si>
  <si>
    <t>Total Cash Outflows:</t>
  </si>
  <si>
    <t>Sections 5(12) to 5(16)</t>
  </si>
  <si>
    <t>Cash Inflows:</t>
  </si>
  <si>
    <t>Maturing reverse repurchase or securities borrowing agreements</t>
  </si>
  <si>
    <t>5(13) Table 4(a)</t>
  </si>
  <si>
    <t>Maturing reverse repurchase or securities borrowing agreements secured by level 1 assets</t>
  </si>
  <si>
    <t>5(13) Table 4(b)</t>
  </si>
  <si>
    <t>Maturing reverse repurchase or securities borrowing agreements secured by level 2A assets</t>
  </si>
  <si>
    <t>5(13) Table 4(c)</t>
  </si>
  <si>
    <t>Maturing reverse repurchase or securities borrowing agreements secured by by non-Level 1 or non-Level 2A assets, with domestic sovereigns, development banks, or domestic PSEs as a counterparty</t>
  </si>
  <si>
    <t>5(13) Table 4(d)</t>
  </si>
  <si>
    <t>Maturing reverse repurchase or securities borrowing agreements secured by Residential Mortgage Backed Securities (Level 2B eligible)</t>
  </si>
  <si>
    <t>5(13) Table 4(e)</t>
  </si>
  <si>
    <t>Maturing reverse repurchase or securities borrowing agreements secured by other Level 2B assets</t>
  </si>
  <si>
    <t>5(13) Table 4 (f)</t>
  </si>
  <si>
    <t>Maturing reverse repurchase or securities borrowing agreements secured by any other assets</t>
  </si>
  <si>
    <t>Loans</t>
  </si>
  <si>
    <t>5(13) Table 4(g); 5(15)</t>
  </si>
  <si>
    <t>Non-maturing and Performing Loans (excluding loans to FI):</t>
  </si>
  <si>
    <t>45-48</t>
  </si>
  <si>
    <t xml:space="preserve">   Commercial Loans</t>
  </si>
  <si>
    <t xml:space="preserve">   Commercial Mortgages</t>
  </si>
  <si>
    <t xml:space="preserve">   Retail Loans</t>
  </si>
  <si>
    <t xml:space="preserve">   Retail Mortgages</t>
  </si>
  <si>
    <t>5(13) Table 4(h)</t>
  </si>
  <si>
    <t xml:space="preserve">   Non-maturing and Performing Loan loans made to FIs</t>
  </si>
  <si>
    <t>Other Assets</t>
  </si>
  <si>
    <t>5(13) Table 4(i); 1(1)(xxxvi)</t>
  </si>
  <si>
    <t>Operational demand deposit held with a FI (incl. Central 1)</t>
  </si>
  <si>
    <t>5(13) Table 4(j)</t>
  </si>
  <si>
    <t>Operational Demand Deposits held with a Direct Clearer for clearing related activities</t>
  </si>
  <si>
    <t>49-50</t>
  </si>
  <si>
    <t>5(13) Table 4(k)</t>
  </si>
  <si>
    <t>Inflow from a security (incl. certificate of deposit) not counted as part of HQLA</t>
  </si>
  <si>
    <t>5(13) Table 4(l); 1(1)(xxxv)</t>
  </si>
  <si>
    <t>Non operational demand deposits held with a FI (incl. Central 1)</t>
  </si>
  <si>
    <t xml:space="preserve"> </t>
  </si>
  <si>
    <t>5(13) Table 4(m)</t>
  </si>
  <si>
    <t>X</t>
  </si>
  <si>
    <t>Total Cash Inflows:</t>
  </si>
  <si>
    <t>Section 5(6)</t>
  </si>
  <si>
    <t>Allowable Cash Inflows (lesser of 75% of Cash Outflows or net cash inflow post deduction of 25% deposits held for clearing)</t>
  </si>
  <si>
    <t>Net Cash Outflows</t>
  </si>
  <si>
    <t>High Quality Liquid Assets</t>
  </si>
  <si>
    <t>Sections 5(1) to 5(2)</t>
  </si>
  <si>
    <t>Liquidity Coverage Ratio</t>
  </si>
  <si>
    <t>Attestation</t>
  </si>
  <si>
    <t>By selecting 'X', the Credit Union attests that the structure of HQLA and the criteria for HQLA are in compliance with the requirements of FSRA's Liquidity Guidance note, with particular attention to the structure being bankruptcy remote and creditor proof.</t>
  </si>
  <si>
    <t>ASSUMPTIONS</t>
  </si>
  <si>
    <t>PLEASE PROVIDE SUMMARY COMMENTS OF ANY SIGNIFICANT ASSUMPTIONS FOR ANY CATEGORY AS APPLICABLE WHERE DIFERENT FROM RULE</t>
  </si>
  <si>
    <t>Category</t>
  </si>
  <si>
    <t>Assumption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</si>
</sst>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_(* \(#,##0.00\);_(* &quot;-&quot;??_);_(@_)"/>
    <numFmt numFmtId="165" formatCode="_(* #,##0_);_(* \(#,##0\);_(* &quot;-&quot;??_);_(@_)"/>
    <numFmt numFmtId="166" formatCode="0.0%"/>
  </numFmts>
  <fonts count="23" x14ac:knownFonts="1">
    <font>
      <sz val="11"/>
      <color theme="1"/>
      <name val="Calibri"/>
      <family val="2"/>
      <scheme val="minor"/>
    </font>
    <font>
      <sz val="11"/>
      <color theme="1"/>
      <name val="Calibri"/>
      <family val="2"/>
      <scheme val="minor"/>
    </font>
    <font>
      <sz val="11"/>
      <color rgb="FFFF0000"/>
      <name val="Calibri"/>
      <family val="2"/>
      <scheme val="minor"/>
    </font>
    <font>
      <sz val="11"/>
      <color theme="1"/>
      <name val="Calibri"/>
      <family val="2"/>
    </font>
    <font>
      <b/>
      <sz val="11"/>
      <name val="Tahoma"/>
      <family val="2"/>
    </font>
    <font>
      <b/>
      <sz val="11"/>
      <color theme="0" tint="-0.14999847407452621"/>
      <name val="Tahoma"/>
      <family val="2"/>
    </font>
    <font>
      <i/>
      <sz val="11"/>
      <color theme="3" tint="-0.499984740745262"/>
      <name val="Calibri"/>
      <family val="2"/>
      <scheme val="minor"/>
    </font>
    <font>
      <b/>
      <sz val="11"/>
      <name val="Calibri"/>
      <family val="2"/>
    </font>
    <font>
      <b/>
      <sz val="10"/>
      <color theme="1"/>
      <name val="Tahoma"/>
      <family val="2"/>
    </font>
    <font>
      <sz val="10"/>
      <color theme="1"/>
      <name val="Arial"/>
      <family val="2"/>
    </font>
    <font>
      <b/>
      <u/>
      <sz val="10"/>
      <name val="Tahoma"/>
      <family val="2"/>
    </font>
    <font>
      <b/>
      <u/>
      <sz val="11"/>
      <name val="Tahoma"/>
      <family val="2"/>
    </font>
    <font>
      <sz val="10"/>
      <name val="Tahoma"/>
      <family val="2"/>
    </font>
    <font>
      <b/>
      <sz val="10"/>
      <name val="Tahoma"/>
      <family val="2"/>
    </font>
    <font>
      <sz val="11"/>
      <name val="Calibri"/>
      <family val="2"/>
    </font>
    <font>
      <sz val="11"/>
      <name val="Calibri"/>
      <family val="2"/>
      <scheme val="minor"/>
    </font>
    <font>
      <b/>
      <i/>
      <u/>
      <sz val="10"/>
      <name val="Tahoma"/>
      <family val="2"/>
    </font>
    <font>
      <b/>
      <sz val="11"/>
      <color rgb="FFFF0000"/>
      <name val="Tahoma"/>
      <family val="2"/>
    </font>
    <font>
      <b/>
      <sz val="10"/>
      <name val="Arial"/>
      <family val="2"/>
    </font>
    <font>
      <sz val="8"/>
      <name val="Calibri"/>
      <family val="2"/>
      <scheme val="minor"/>
    </font>
    <font>
      <sz val="11"/>
      <color rgb="FF000000"/>
      <name val="Calibri"/>
      <family val="2"/>
    </font>
    <font>
      <b/>
      <sz val="20"/>
      <name val="Calibri"/>
      <family val="2"/>
    </font>
    <font>
      <sz val="11"/>
      <name val="Tahoma"/>
      <family val="2"/>
    </font>
  </fonts>
  <fills count="14">
    <fill>
      <patternFill patternType="none"/>
    </fill>
    <fill>
      <patternFill patternType="gray125"/>
    </fill>
    <fill>
      <patternFill patternType="solid">
        <fgColor theme="0" tint="-0.14999847407452621"/>
        <bgColor indexed="64"/>
      </patternFill>
    </fill>
    <fill>
      <patternFill patternType="solid">
        <fgColor rgb="FF92D050"/>
        <bgColor indexed="64"/>
      </patternFill>
    </fill>
    <fill>
      <patternFill patternType="solid">
        <fgColor theme="0"/>
        <bgColor indexed="64"/>
      </patternFill>
    </fill>
    <fill>
      <patternFill patternType="solid">
        <fgColor rgb="FFFFFF00"/>
        <bgColor indexed="64"/>
      </patternFill>
    </fill>
    <fill>
      <patternFill patternType="solid">
        <fgColor theme="0" tint="-4.9989318521683403E-2"/>
        <bgColor indexed="64"/>
      </patternFill>
    </fill>
    <fill>
      <patternFill patternType="solid">
        <fgColor indexed="9"/>
        <bgColor indexed="64"/>
      </patternFill>
    </fill>
    <fill>
      <patternFill patternType="solid">
        <fgColor rgb="FFFFFFFF"/>
        <bgColor indexed="64"/>
      </patternFill>
    </fill>
    <fill>
      <patternFill patternType="solid">
        <fgColor rgb="FFD9D9D9"/>
        <bgColor indexed="64"/>
      </patternFill>
    </fill>
    <fill>
      <patternFill patternType="solid">
        <fgColor rgb="FFF2F2F2"/>
        <bgColor indexed="64"/>
      </patternFill>
    </fill>
    <fill>
      <patternFill patternType="solid">
        <fgColor rgb="FFDDDDDD"/>
        <bgColor indexed="64"/>
      </patternFill>
    </fill>
    <fill>
      <patternFill patternType="solid">
        <fgColor theme="2" tint="-0.249977111117893"/>
        <bgColor indexed="64"/>
      </patternFill>
    </fill>
    <fill>
      <patternFill patternType="solid">
        <fgColor theme="0" tint="-0.34998626667073579"/>
        <bgColor indexed="64"/>
      </patternFill>
    </fill>
  </fills>
  <borders count="7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medium">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right/>
      <top/>
      <bottom style="thin">
        <color indexed="64"/>
      </bottom>
      <diagonal/>
    </border>
    <border>
      <left style="medium">
        <color indexed="64"/>
      </left>
      <right style="thin">
        <color indexed="64"/>
      </right>
      <top/>
      <bottom style="thin">
        <color indexed="64"/>
      </bottom>
      <diagonal/>
    </border>
    <border>
      <left style="medium">
        <color indexed="64"/>
      </left>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style="medium">
        <color indexed="64"/>
      </bottom>
      <diagonal/>
    </border>
    <border>
      <left/>
      <right style="medium">
        <color rgb="FF000000"/>
      </right>
      <top/>
      <bottom/>
      <diagonal/>
    </border>
    <border>
      <left style="medium">
        <color rgb="FF000000"/>
      </left>
      <right/>
      <top style="medium">
        <color indexed="64"/>
      </top>
      <bottom style="medium">
        <color indexed="64"/>
      </bottom>
      <diagonal/>
    </border>
    <border>
      <left/>
      <right style="medium">
        <color rgb="FF000000"/>
      </right>
      <top style="medium">
        <color indexed="64"/>
      </top>
      <bottom style="medium">
        <color indexed="64"/>
      </bottom>
      <diagonal/>
    </border>
    <border>
      <left style="medium">
        <color rgb="FF000000"/>
      </left>
      <right/>
      <top style="medium">
        <color indexed="64"/>
      </top>
      <bottom/>
      <diagonal/>
    </border>
    <border>
      <left style="thin">
        <color indexed="64"/>
      </left>
      <right style="medium">
        <color rgb="FF000000"/>
      </right>
      <top style="medium">
        <color indexed="64"/>
      </top>
      <bottom style="thin">
        <color indexed="64"/>
      </bottom>
      <diagonal/>
    </border>
    <border>
      <left style="medium">
        <color rgb="FF000000"/>
      </left>
      <right style="thin">
        <color indexed="64"/>
      </right>
      <top style="thin">
        <color indexed="64"/>
      </top>
      <bottom style="thin">
        <color indexed="64"/>
      </bottom>
      <diagonal/>
    </border>
    <border>
      <left style="thin">
        <color indexed="64"/>
      </left>
      <right style="medium">
        <color rgb="FF000000"/>
      </right>
      <top/>
      <bottom style="thin">
        <color indexed="64"/>
      </bottom>
      <diagonal/>
    </border>
    <border>
      <left style="thin">
        <color indexed="64"/>
      </left>
      <right style="medium">
        <color rgb="FF000000"/>
      </right>
      <top style="thin">
        <color indexed="64"/>
      </top>
      <bottom style="thin">
        <color indexed="64"/>
      </bottom>
      <diagonal/>
    </border>
    <border>
      <left style="medium">
        <color rgb="FF000000"/>
      </left>
      <right/>
      <top/>
      <bottom/>
      <diagonal/>
    </border>
    <border>
      <left style="medium">
        <color rgb="FF000000"/>
      </left>
      <right/>
      <top style="thin">
        <color indexed="64"/>
      </top>
      <bottom style="thin">
        <color indexed="64"/>
      </bottom>
      <diagonal/>
    </border>
    <border>
      <left/>
      <right style="medium">
        <color rgb="FF000000"/>
      </right>
      <top style="thin">
        <color indexed="64"/>
      </top>
      <bottom style="thin">
        <color indexed="64"/>
      </bottom>
      <diagonal/>
    </border>
    <border>
      <left style="medium">
        <color rgb="FF000000"/>
      </left>
      <right style="thin">
        <color indexed="64"/>
      </right>
      <top style="thin">
        <color indexed="64"/>
      </top>
      <bottom style="medium">
        <color indexed="64"/>
      </bottom>
      <diagonal/>
    </border>
    <border>
      <left style="thin">
        <color indexed="64"/>
      </left>
      <right style="medium">
        <color rgb="FF000000"/>
      </right>
      <top style="thin">
        <color indexed="64"/>
      </top>
      <bottom style="medium">
        <color indexed="64"/>
      </bottom>
      <diagonal/>
    </border>
    <border>
      <left style="medium">
        <color rgb="FF000000"/>
      </left>
      <right/>
      <top/>
      <bottom style="medium">
        <color rgb="FF000000"/>
      </bottom>
      <diagonal/>
    </border>
    <border>
      <left/>
      <right/>
      <top/>
      <bottom style="medium">
        <color rgb="FF000000"/>
      </bottom>
      <diagonal/>
    </border>
    <border>
      <left style="medium">
        <color indexed="64"/>
      </left>
      <right style="medium">
        <color rgb="FF000000"/>
      </right>
      <top style="medium">
        <color indexed="64"/>
      </top>
      <bottom style="medium">
        <color rgb="FF000000"/>
      </bottom>
      <diagonal/>
    </border>
  </borders>
  <cellStyleXfs count="5">
    <xf numFmtId="0" fontId="0" fillId="0" borderId="0"/>
    <xf numFmtId="164" fontId="1" fillId="0" borderId="0" applyFont="0" applyFill="0" applyBorder="0" applyAlignment="0" applyProtection="0"/>
    <xf numFmtId="9" fontId="1" fillId="0" borderId="0" applyFont="0" applyFill="0" applyBorder="0" applyAlignment="0" applyProtection="0"/>
    <xf numFmtId="0" fontId="3" fillId="0" borderId="0"/>
    <xf numFmtId="164" fontId="3" fillId="0" borderId="0" applyFont="0" applyFill="0" applyBorder="0" applyAlignment="0" applyProtection="0"/>
  </cellStyleXfs>
  <cellXfs count="258">
    <xf numFmtId="0" fontId="0" fillId="0" borderId="0" xfId="0"/>
    <xf numFmtId="165" fontId="13" fillId="3" borderId="24" xfId="4" applyNumberFormat="1" applyFont="1" applyFill="1" applyBorder="1" applyAlignment="1" applyProtection="1">
      <alignment horizontal="center" vertical="center"/>
      <protection locked="0"/>
    </xf>
    <xf numFmtId="165" fontId="13" fillId="4" borderId="0" xfId="4" applyNumberFormat="1" applyFont="1" applyFill="1" applyBorder="1" applyAlignment="1" applyProtection="1">
      <alignment horizontal="center" vertical="center"/>
    </xf>
    <xf numFmtId="165" fontId="13" fillId="3" borderId="37" xfId="4" applyNumberFormat="1" applyFont="1" applyFill="1" applyBorder="1" applyAlignment="1" applyProtection="1">
      <alignment horizontal="center" vertical="center"/>
      <protection locked="0"/>
    </xf>
    <xf numFmtId="14" fontId="4" fillId="2" borderId="3" xfId="3" applyNumberFormat="1" applyFont="1" applyFill="1" applyBorder="1" applyAlignment="1">
      <alignment horizontal="left" vertical="top"/>
    </xf>
    <xf numFmtId="14" fontId="4" fillId="2" borderId="3" xfId="3" applyNumberFormat="1" applyFont="1" applyFill="1" applyBorder="1" applyAlignment="1">
      <alignment horizontal="right" vertical="top" wrapText="1"/>
    </xf>
    <xf numFmtId="14" fontId="17" fillId="9" borderId="3" xfId="0" applyNumberFormat="1" applyFont="1" applyFill="1" applyBorder="1" applyAlignment="1">
      <alignment horizontal="left" vertical="top" wrapText="1"/>
    </xf>
    <xf numFmtId="0" fontId="4" fillId="2" borderId="3" xfId="3" applyFont="1" applyFill="1" applyBorder="1" applyAlignment="1">
      <alignment vertical="top" wrapText="1"/>
    </xf>
    <xf numFmtId="14" fontId="5" fillId="2" borderId="3" xfId="3" applyNumberFormat="1" applyFont="1" applyFill="1" applyBorder="1" applyAlignment="1">
      <alignment vertical="top" wrapText="1"/>
    </xf>
    <xf numFmtId="0" fontId="3" fillId="8" borderId="9" xfId="3" applyFill="1" applyBorder="1" applyAlignment="1">
      <alignment horizontal="center"/>
    </xf>
    <xf numFmtId="0" fontId="7" fillId="2" borderId="11" xfId="3" applyFont="1" applyFill="1" applyBorder="1" applyAlignment="1">
      <alignment horizontal="center" vertical="top" wrapText="1"/>
    </xf>
    <xf numFmtId="0" fontId="7" fillId="5" borderId="12" xfId="3" applyFont="1" applyFill="1" applyBorder="1" applyAlignment="1">
      <alignment horizontal="center" vertical="top" wrapText="1"/>
    </xf>
    <xf numFmtId="0" fontId="9" fillId="8" borderId="13" xfId="0" applyFont="1" applyFill="1" applyBorder="1"/>
    <xf numFmtId="17" fontId="0" fillId="0" borderId="0" xfId="0" applyNumberFormat="1"/>
    <xf numFmtId="0" fontId="3" fillId="0" borderId="42" xfId="3" applyBorder="1" applyAlignment="1">
      <alignment horizontal="center" vertical="top" wrapText="1"/>
    </xf>
    <xf numFmtId="0" fontId="3" fillId="0" borderId="16" xfId="3" applyBorder="1" applyAlignment="1">
      <alignment horizontal="center" vertical="top" wrapText="1"/>
    </xf>
    <xf numFmtId="0" fontId="3" fillId="0" borderId="17" xfId="3" applyBorder="1" applyAlignment="1">
      <alignment horizontal="center" vertical="top" wrapText="1"/>
    </xf>
    <xf numFmtId="0" fontId="3" fillId="0" borderId="39" xfId="3" applyBorder="1" applyAlignment="1">
      <alignment horizontal="center" vertical="top" wrapText="1"/>
    </xf>
    <xf numFmtId="0" fontId="20" fillId="5" borderId="39" xfId="3" applyFont="1" applyFill="1" applyBorder="1" applyAlignment="1">
      <alignment horizontal="left" vertical="top" wrapText="1"/>
    </xf>
    <xf numFmtId="0" fontId="10" fillId="4" borderId="30" xfId="3" applyFont="1" applyFill="1" applyBorder="1" applyAlignment="1">
      <alignment horizontal="center"/>
    </xf>
    <xf numFmtId="0" fontId="10" fillId="4" borderId="19" xfId="3" applyFont="1" applyFill="1" applyBorder="1" applyAlignment="1">
      <alignment horizontal="center" vertical="center"/>
    </xf>
    <xf numFmtId="0" fontId="3" fillId="0" borderId="21" xfId="3" applyBorder="1" applyAlignment="1">
      <alignment horizontal="center" vertical="top" wrapText="1"/>
    </xf>
    <xf numFmtId="0" fontId="3" fillId="0" borderId="1" xfId="3" applyBorder="1" applyAlignment="1">
      <alignment horizontal="center" vertical="top" wrapText="1"/>
    </xf>
    <xf numFmtId="0" fontId="14" fillId="5" borderId="39" xfId="3" applyFont="1" applyFill="1" applyBorder="1" applyAlignment="1">
      <alignment horizontal="left" vertical="top" wrapText="1"/>
    </xf>
    <xf numFmtId="9" fontId="3" fillId="4" borderId="24" xfId="3" applyNumberFormat="1" applyFill="1" applyBorder="1" applyAlignment="1">
      <alignment horizontal="center"/>
    </xf>
    <xf numFmtId="0" fontId="2" fillId="0" borderId="0" xfId="0" applyFont="1"/>
    <xf numFmtId="165" fontId="0" fillId="0" borderId="0" xfId="0" applyNumberFormat="1"/>
    <xf numFmtId="166" fontId="0" fillId="0" borderId="0" xfId="2" applyNumberFormat="1" applyFont="1" applyProtection="1"/>
    <xf numFmtId="0" fontId="3" fillId="0" borderId="33" xfId="3" applyBorder="1" applyAlignment="1">
      <alignment horizontal="center" vertical="top" wrapText="1"/>
    </xf>
    <xf numFmtId="0" fontId="3" fillId="0" borderId="24" xfId="3" applyBorder="1" applyAlignment="1">
      <alignment horizontal="center" vertical="top" wrapText="1"/>
    </xf>
    <xf numFmtId="0" fontId="3" fillId="5" borderId="2" xfId="3" applyFill="1" applyBorder="1" applyAlignment="1">
      <alignment horizontal="left" vertical="top" wrapText="1"/>
    </xf>
    <xf numFmtId="9" fontId="14" fillId="4" borderId="24" xfId="3" applyNumberFormat="1" applyFont="1" applyFill="1" applyBorder="1" applyAlignment="1">
      <alignment horizontal="center"/>
    </xf>
    <xf numFmtId="165" fontId="0" fillId="0" borderId="0" xfId="1" applyNumberFormat="1" applyFont="1" applyProtection="1"/>
    <xf numFmtId="0" fontId="12" fillId="4" borderId="21" xfId="3" applyFont="1" applyFill="1" applyBorder="1" applyAlignment="1">
      <alignment horizontal="left" wrapText="1" indent="1"/>
    </xf>
    <xf numFmtId="0" fontId="14" fillId="4" borderId="33" xfId="3" applyFont="1" applyFill="1" applyBorder="1" applyAlignment="1">
      <alignment horizontal="center" vertical="top" wrapText="1"/>
    </xf>
    <xf numFmtId="0" fontId="14" fillId="4" borderId="24" xfId="3" applyFont="1" applyFill="1" applyBorder="1" applyAlignment="1">
      <alignment horizontal="center" vertical="top" wrapText="1"/>
    </xf>
    <xf numFmtId="0" fontId="14" fillId="5" borderId="2" xfId="3" applyFont="1" applyFill="1" applyBorder="1" applyAlignment="1">
      <alignment horizontal="left" vertical="top" wrapText="1"/>
    </xf>
    <xf numFmtId="9" fontId="14" fillId="4" borderId="25" xfId="3" applyNumberFormat="1" applyFont="1" applyFill="1" applyBorder="1" applyAlignment="1">
      <alignment horizontal="center"/>
    </xf>
    <xf numFmtId="165" fontId="14" fillId="6" borderId="22" xfId="3" applyNumberFormat="1" applyFont="1" applyFill="1" applyBorder="1" applyAlignment="1">
      <alignment vertical="center"/>
    </xf>
    <xf numFmtId="0" fontId="15" fillId="0" borderId="0" xfId="0" applyFont="1"/>
    <xf numFmtId="165" fontId="15" fillId="0" borderId="0" xfId="1" applyNumberFormat="1" applyFont="1" applyProtection="1"/>
    <xf numFmtId="165" fontId="15" fillId="0" borderId="0" xfId="0" applyNumberFormat="1" applyFont="1"/>
    <xf numFmtId="0" fontId="14" fillId="5" borderId="1" xfId="3" applyFont="1" applyFill="1" applyBorder="1" applyAlignment="1">
      <alignment horizontal="left" vertical="top" wrapText="1"/>
    </xf>
    <xf numFmtId="0" fontId="12" fillId="4" borderId="21" xfId="3" applyFont="1" applyFill="1" applyBorder="1" applyAlignment="1">
      <alignment horizontal="left" indent="1"/>
    </xf>
    <xf numFmtId="9" fontId="14" fillId="4" borderId="0" xfId="3" applyNumberFormat="1" applyFont="1" applyFill="1" applyAlignment="1">
      <alignment horizontal="center"/>
    </xf>
    <xf numFmtId="0" fontId="14" fillId="4" borderId="27" xfId="3" applyFont="1" applyFill="1" applyBorder="1"/>
    <xf numFmtId="9" fontId="14" fillId="4" borderId="37" xfId="3" applyNumberFormat="1" applyFont="1" applyFill="1" applyBorder="1" applyAlignment="1">
      <alignment horizontal="center"/>
    </xf>
    <xf numFmtId="0" fontId="14" fillId="0" borderId="28" xfId="3" applyFont="1" applyBorder="1" applyAlignment="1">
      <alignment horizontal="center" vertical="top" wrapText="1"/>
    </xf>
    <xf numFmtId="0" fontId="14" fillId="0" borderId="15" xfId="3" applyFont="1" applyBorder="1" applyAlignment="1">
      <alignment horizontal="center" vertical="top" wrapText="1"/>
    </xf>
    <xf numFmtId="0" fontId="14" fillId="5" borderId="0" xfId="3" applyFont="1" applyFill="1" applyAlignment="1">
      <alignment horizontal="left" vertical="top" wrapText="1"/>
    </xf>
    <xf numFmtId="0" fontId="14" fillId="0" borderId="8" xfId="3" applyFont="1" applyBorder="1" applyAlignment="1">
      <alignment horizontal="center" vertical="top" wrapText="1"/>
    </xf>
    <xf numFmtId="0" fontId="14" fillId="0" borderId="43" xfId="3" applyFont="1" applyBorder="1" applyAlignment="1">
      <alignment horizontal="center" vertical="top" wrapText="1"/>
    </xf>
    <xf numFmtId="0" fontId="14" fillId="5" borderId="38" xfId="3" applyFont="1" applyFill="1" applyBorder="1" applyAlignment="1">
      <alignment horizontal="left" vertical="top" wrapText="1"/>
    </xf>
    <xf numFmtId="0" fontId="14" fillId="0" borderId="0" xfId="3" applyFont="1" applyAlignment="1">
      <alignment horizontal="center" vertical="top" wrapText="1"/>
    </xf>
    <xf numFmtId="0" fontId="14" fillId="4" borderId="0" xfId="3" applyFont="1" applyFill="1"/>
    <xf numFmtId="0" fontId="14" fillId="4" borderId="0" xfId="3" applyFont="1" applyFill="1" applyAlignment="1">
      <alignment horizontal="center"/>
    </xf>
    <xf numFmtId="0" fontId="14" fillId="0" borderId="4" xfId="3" applyFont="1" applyBorder="1" applyAlignment="1">
      <alignment horizontal="center" vertical="top" wrapText="1"/>
    </xf>
    <xf numFmtId="0" fontId="14" fillId="0" borderId="30" xfId="3" applyFont="1" applyBorder="1" applyAlignment="1">
      <alignment horizontal="center" vertical="top" wrapText="1"/>
    </xf>
    <xf numFmtId="0" fontId="14" fillId="5" borderId="18" xfId="3" applyFont="1" applyFill="1" applyBorder="1" applyAlignment="1">
      <alignment horizontal="left" vertical="top" wrapText="1"/>
    </xf>
    <xf numFmtId="0" fontId="11" fillId="7" borderId="4" xfId="3" applyFont="1" applyFill="1" applyBorder="1"/>
    <xf numFmtId="0" fontId="10" fillId="4" borderId="31" xfId="3" applyFont="1" applyFill="1" applyBorder="1" applyAlignment="1">
      <alignment horizontal="center"/>
    </xf>
    <xf numFmtId="0" fontId="10" fillId="4" borderId="20" xfId="3" applyFont="1" applyFill="1" applyBorder="1" applyAlignment="1">
      <alignment horizontal="center"/>
    </xf>
    <xf numFmtId="0" fontId="14" fillId="0" borderId="21" xfId="3" applyFont="1" applyBorder="1" applyAlignment="1">
      <alignment horizontal="center" vertical="top" wrapText="1"/>
    </xf>
    <xf numFmtId="0" fontId="14" fillId="0" borderId="24" xfId="3" applyFont="1" applyBorder="1" applyAlignment="1">
      <alignment horizontal="center" vertical="top" wrapText="1"/>
    </xf>
    <xf numFmtId="0" fontId="14" fillId="5" borderId="22" xfId="3" applyFont="1" applyFill="1" applyBorder="1" applyAlignment="1">
      <alignment horizontal="left" vertical="top" wrapText="1"/>
    </xf>
    <xf numFmtId="0" fontId="16" fillId="0" borderId="28" xfId="3" applyFont="1" applyBorder="1"/>
    <xf numFmtId="0" fontId="13" fillId="7" borderId="26" xfId="3" applyFont="1" applyFill="1" applyBorder="1" applyAlignment="1">
      <alignment vertical="center" wrapText="1"/>
    </xf>
    <xf numFmtId="0" fontId="14" fillId="4" borderId="15" xfId="3" applyFont="1" applyFill="1" applyBorder="1" applyAlignment="1">
      <alignment horizontal="center"/>
    </xf>
    <xf numFmtId="0" fontId="14" fillId="4" borderId="32" xfId="3" applyFont="1" applyFill="1" applyBorder="1"/>
    <xf numFmtId="0" fontId="14" fillId="0" borderId="1" xfId="3" applyFont="1" applyBorder="1" applyAlignment="1">
      <alignment horizontal="center" vertical="top" wrapText="1"/>
    </xf>
    <xf numFmtId="0" fontId="12" fillId="7" borderId="21" xfId="3" applyFont="1" applyFill="1" applyBorder="1" applyAlignment="1">
      <alignment horizontal="left" wrapText="1" indent="1"/>
    </xf>
    <xf numFmtId="9" fontId="14" fillId="4" borderId="24" xfId="2" applyFont="1" applyFill="1" applyBorder="1" applyAlignment="1" applyProtection="1">
      <alignment horizontal="center" vertical="center"/>
    </xf>
    <xf numFmtId="0" fontId="14" fillId="2" borderId="33" xfId="3" applyFont="1" applyFill="1" applyBorder="1" applyAlignment="1">
      <alignment horizontal="center" vertical="top" wrapText="1"/>
    </xf>
    <xf numFmtId="0" fontId="14" fillId="2" borderId="24" xfId="3" applyFont="1" applyFill="1" applyBorder="1" applyAlignment="1">
      <alignment horizontal="center" vertical="top" wrapText="1"/>
    </xf>
    <xf numFmtId="0" fontId="14" fillId="2" borderId="34" xfId="3" applyFont="1" applyFill="1" applyBorder="1" applyAlignment="1">
      <alignment horizontal="left" vertical="top" wrapText="1"/>
    </xf>
    <xf numFmtId="166" fontId="15" fillId="0" borderId="0" xfId="2" applyNumberFormat="1" applyFont="1" applyProtection="1"/>
    <xf numFmtId="0" fontId="12" fillId="0" borderId="21" xfId="3" applyFont="1" applyBorder="1" applyAlignment="1">
      <alignment horizontal="left" wrapText="1" indent="1"/>
    </xf>
    <xf numFmtId="9" fontId="14" fillId="0" borderId="24" xfId="3" applyNumberFormat="1" applyFont="1" applyBorder="1" applyAlignment="1">
      <alignment horizontal="center" vertical="center"/>
    </xf>
    <xf numFmtId="0" fontId="12" fillId="0" borderId="33" xfId="3" applyFont="1" applyBorder="1" applyAlignment="1">
      <alignment horizontal="left" vertical="center" wrapText="1" indent="1"/>
    </xf>
    <xf numFmtId="0" fontId="12" fillId="0" borderId="33" xfId="3" applyFont="1" applyBorder="1" applyAlignment="1">
      <alignment horizontal="left" wrapText="1" indent="1"/>
    </xf>
    <xf numFmtId="0" fontId="14" fillId="2" borderId="34" xfId="3" applyFont="1" applyFill="1" applyBorder="1" applyAlignment="1">
      <alignment horizontal="center" vertical="top" wrapText="1"/>
    </xf>
    <xf numFmtId="9" fontId="14" fillId="4" borderId="24" xfId="3" applyNumberFormat="1" applyFont="1" applyFill="1" applyBorder="1" applyAlignment="1">
      <alignment horizontal="center" vertical="center"/>
    </xf>
    <xf numFmtId="0" fontId="14" fillId="0" borderId="7" xfId="3" applyFont="1" applyBorder="1" applyAlignment="1">
      <alignment horizontal="center" vertical="top" wrapText="1"/>
    </xf>
    <xf numFmtId="0" fontId="16" fillId="7" borderId="28" xfId="3" applyFont="1" applyFill="1" applyBorder="1" applyAlignment="1">
      <alignment wrapText="1"/>
    </xf>
    <xf numFmtId="165" fontId="13" fillId="7" borderId="0" xfId="3" applyNumberFormat="1" applyFont="1" applyFill="1" applyAlignment="1">
      <alignment horizontal="center" vertical="center"/>
    </xf>
    <xf numFmtId="0" fontId="14" fillId="0" borderId="41" xfId="3" applyFont="1" applyBorder="1" applyAlignment="1">
      <alignment horizontal="center" vertical="top" wrapText="1"/>
    </xf>
    <xf numFmtId="0" fontId="14" fillId="5" borderId="22" xfId="3" applyFont="1" applyFill="1" applyBorder="1" applyAlignment="1">
      <alignment horizontal="center" vertical="top" wrapText="1"/>
    </xf>
    <xf numFmtId="0" fontId="12" fillId="7" borderId="21" xfId="3" applyFont="1" applyFill="1" applyBorder="1" applyAlignment="1">
      <alignment horizontal="left" indent="1"/>
    </xf>
    <xf numFmtId="165" fontId="14" fillId="6" borderId="22" xfId="3" applyNumberFormat="1" applyFont="1" applyFill="1" applyBorder="1" applyAlignment="1">
      <alignment horizontal="right" vertical="center"/>
    </xf>
    <xf numFmtId="0" fontId="14" fillId="0" borderId="36" xfId="3" applyFont="1" applyBorder="1" applyAlignment="1">
      <alignment horizontal="center" vertical="top" wrapText="1"/>
    </xf>
    <xf numFmtId="0" fontId="14" fillId="0" borderId="40" xfId="3" applyFont="1" applyBorder="1" applyAlignment="1">
      <alignment horizontal="center" vertical="top" wrapText="1"/>
    </xf>
    <xf numFmtId="0" fontId="14" fillId="5" borderId="29" xfId="3" applyFont="1" applyFill="1" applyBorder="1" applyAlignment="1">
      <alignment horizontal="left" vertical="top" wrapText="1"/>
    </xf>
    <xf numFmtId="0" fontId="12" fillId="7" borderId="36" xfId="3" applyFont="1" applyFill="1" applyBorder="1" applyAlignment="1">
      <alignment horizontal="left" indent="1"/>
    </xf>
    <xf numFmtId="9" fontId="14" fillId="4" borderId="37" xfId="3" applyNumberFormat="1" applyFont="1" applyFill="1" applyBorder="1" applyAlignment="1">
      <alignment horizontal="center" vertical="center"/>
    </xf>
    <xf numFmtId="165" fontId="14" fillId="6" borderId="29" xfId="3" applyNumberFormat="1" applyFont="1" applyFill="1" applyBorder="1" applyAlignment="1">
      <alignment horizontal="right" vertical="center"/>
    </xf>
    <xf numFmtId="0" fontId="14" fillId="0" borderId="5" xfId="3" applyFont="1" applyBorder="1" applyAlignment="1">
      <alignment horizontal="center" vertical="top" wrapText="1"/>
    </xf>
    <xf numFmtId="0" fontId="14" fillId="0" borderId="6" xfId="3" applyFont="1" applyBorder="1" applyAlignment="1">
      <alignment horizontal="center" vertical="top" wrapText="1"/>
    </xf>
    <xf numFmtId="0" fontId="12" fillId="7" borderId="28" xfId="3" applyFont="1" applyFill="1" applyBorder="1"/>
    <xf numFmtId="165" fontId="12" fillId="0" borderId="0" xfId="3" applyNumberFormat="1" applyFont="1" applyAlignment="1">
      <alignment horizontal="center" vertical="center"/>
    </xf>
    <xf numFmtId="0" fontId="14" fillId="4" borderId="0" xfId="3" applyFont="1" applyFill="1" applyAlignment="1">
      <alignment horizontal="right" vertical="center"/>
    </xf>
    <xf numFmtId="0" fontId="14" fillId="0" borderId="9" xfId="3" applyFont="1" applyBorder="1" applyAlignment="1">
      <alignment horizontal="center" vertical="top" wrapText="1"/>
    </xf>
    <xf numFmtId="0" fontId="14" fillId="0" borderId="10" xfId="3" applyFont="1" applyBorder="1" applyAlignment="1">
      <alignment horizontal="center" vertical="top" wrapText="1"/>
    </xf>
    <xf numFmtId="0" fontId="4" fillId="7" borderId="8" xfId="3" applyFont="1" applyFill="1" applyBorder="1"/>
    <xf numFmtId="165" fontId="13" fillId="7" borderId="9" xfId="3" quotePrefix="1" applyNumberFormat="1" applyFont="1" applyFill="1" applyBorder="1" applyAlignment="1">
      <alignment horizontal="center" vertical="center"/>
    </xf>
    <xf numFmtId="0" fontId="14" fillId="4" borderId="9" xfId="3" applyFont="1" applyFill="1" applyBorder="1" applyAlignment="1">
      <alignment horizontal="center"/>
    </xf>
    <xf numFmtId="165" fontId="7" fillId="6" borderId="11" xfId="3" quotePrefix="1" applyNumberFormat="1" applyFont="1" applyFill="1" applyBorder="1" applyAlignment="1">
      <alignment horizontal="right" vertical="center"/>
    </xf>
    <xf numFmtId="0" fontId="12" fillId="7" borderId="0" xfId="3" applyFont="1" applyFill="1"/>
    <xf numFmtId="0" fontId="12" fillId="7" borderId="0" xfId="3" applyFont="1" applyFill="1" applyAlignment="1">
      <alignment horizontal="center" vertical="center"/>
    </xf>
    <xf numFmtId="0" fontId="14" fillId="0" borderId="0" xfId="3" applyFont="1"/>
    <xf numFmtId="0" fontId="14" fillId="0" borderId="17" xfId="3" applyFont="1" applyBorder="1" applyAlignment="1">
      <alignment horizontal="center" vertical="top" wrapText="1"/>
    </xf>
    <xf numFmtId="0" fontId="14" fillId="5" borderId="39" xfId="3" applyFont="1" applyFill="1" applyBorder="1" applyAlignment="1">
      <alignment horizontal="center" vertical="top" wrapText="1"/>
    </xf>
    <xf numFmtId="0" fontId="14" fillId="4" borderId="49" xfId="3" applyFont="1" applyFill="1" applyBorder="1" applyAlignment="1">
      <alignment horizontal="center" vertical="top" wrapText="1"/>
    </xf>
    <xf numFmtId="0" fontId="14" fillId="4" borderId="41" xfId="3" applyFont="1" applyFill="1" applyBorder="1" applyAlignment="1">
      <alignment horizontal="center" vertical="top" wrapText="1"/>
    </xf>
    <xf numFmtId="0" fontId="14" fillId="4" borderId="41" xfId="3" applyFont="1" applyFill="1" applyBorder="1" applyAlignment="1">
      <alignment horizontal="left" vertical="top" wrapText="1"/>
    </xf>
    <xf numFmtId="0" fontId="11" fillId="4" borderId="50" xfId="3" applyFont="1" applyFill="1" applyBorder="1"/>
    <xf numFmtId="0" fontId="11" fillId="4" borderId="48" xfId="3" applyFont="1" applyFill="1" applyBorder="1"/>
    <xf numFmtId="0" fontId="11" fillId="4" borderId="47" xfId="3" applyFont="1" applyFill="1" applyBorder="1"/>
    <xf numFmtId="0" fontId="15" fillId="4" borderId="0" xfId="0" applyFont="1" applyFill="1"/>
    <xf numFmtId="0" fontId="14" fillId="5" borderId="1" xfId="3" applyFont="1" applyFill="1" applyBorder="1" applyAlignment="1">
      <alignment horizontal="center" vertical="top" wrapText="1"/>
    </xf>
    <xf numFmtId="0" fontId="14" fillId="4" borderId="21" xfId="3" applyFont="1" applyFill="1" applyBorder="1" applyAlignment="1">
      <alignment horizontal="center" vertical="top" wrapText="1"/>
    </xf>
    <xf numFmtId="0" fontId="14" fillId="5" borderId="2" xfId="3" applyFont="1" applyFill="1" applyBorder="1" applyAlignment="1">
      <alignment horizontal="center" vertical="top" wrapText="1"/>
    </xf>
    <xf numFmtId="0" fontId="14" fillId="4" borderId="2" xfId="3" applyFont="1" applyFill="1" applyBorder="1" applyAlignment="1">
      <alignment horizontal="center" vertical="top" wrapText="1"/>
    </xf>
    <xf numFmtId="0" fontId="14" fillId="4" borderId="1" xfId="3" applyFont="1" applyFill="1" applyBorder="1" applyAlignment="1">
      <alignment horizontal="left" vertical="top" wrapText="1"/>
    </xf>
    <xf numFmtId="0" fontId="12" fillId="0" borderId="21" xfId="0" applyFont="1" applyBorder="1"/>
    <xf numFmtId="0" fontId="14" fillId="4" borderId="21" xfId="3" applyFont="1" applyFill="1" applyBorder="1" applyAlignment="1">
      <alignment horizontal="center" vertical="center" wrapText="1"/>
    </xf>
    <xf numFmtId="0" fontId="14" fillId="5" borderId="2" xfId="3" applyFont="1" applyFill="1" applyBorder="1" applyAlignment="1">
      <alignment horizontal="center" vertical="center" wrapText="1"/>
    </xf>
    <xf numFmtId="0" fontId="14" fillId="5" borderId="1" xfId="3" applyFont="1" applyFill="1" applyBorder="1" applyAlignment="1">
      <alignment horizontal="left" vertical="center" wrapText="1"/>
    </xf>
    <xf numFmtId="0" fontId="14" fillId="5" borderId="24" xfId="3" applyFont="1" applyFill="1" applyBorder="1" applyAlignment="1">
      <alignment horizontal="center" vertical="top" wrapText="1"/>
    </xf>
    <xf numFmtId="0" fontId="14" fillId="5" borderId="0" xfId="3" applyFont="1" applyFill="1" applyAlignment="1">
      <alignment horizontal="center" vertical="top" wrapText="1"/>
    </xf>
    <xf numFmtId="0" fontId="14" fillId="5" borderId="16" xfId="3" applyFont="1" applyFill="1" applyBorder="1" applyAlignment="1">
      <alignment horizontal="left" vertical="top" wrapText="1"/>
    </xf>
    <xf numFmtId="0" fontId="12" fillId="4" borderId="21" xfId="3" applyFont="1" applyFill="1" applyBorder="1" applyAlignment="1">
      <alignment horizontal="left" vertical="center" indent="1"/>
    </xf>
    <xf numFmtId="0" fontId="12" fillId="0" borderId="28" xfId="3" applyFont="1" applyBorder="1" applyAlignment="1">
      <alignment horizontal="left" indent="1"/>
    </xf>
    <xf numFmtId="165" fontId="12" fillId="0" borderId="0" xfId="4" applyNumberFormat="1" applyFont="1" applyFill="1" applyBorder="1" applyAlignment="1" applyProtection="1">
      <alignment horizontal="center" vertical="center"/>
    </xf>
    <xf numFmtId="0" fontId="14" fillId="0" borderId="0" xfId="3" applyFont="1" applyAlignment="1">
      <alignment horizontal="center"/>
    </xf>
    <xf numFmtId="0" fontId="14" fillId="0" borderId="27" xfId="3" applyFont="1" applyBorder="1"/>
    <xf numFmtId="165" fontId="7" fillId="10" borderId="11" xfId="3" applyNumberFormat="1" applyFont="1" applyFill="1" applyBorder="1" applyAlignment="1">
      <alignment horizontal="center" vertical="center"/>
    </xf>
    <xf numFmtId="0" fontId="4" fillId="0" borderId="0" xfId="3" applyFont="1"/>
    <xf numFmtId="165" fontId="7" fillId="0" borderId="0" xfId="3" quotePrefix="1" applyNumberFormat="1" applyFont="1" applyAlignment="1">
      <alignment horizontal="center" vertical="center"/>
    </xf>
    <xf numFmtId="0" fontId="14" fillId="0" borderId="0" xfId="3" applyFont="1" applyAlignment="1">
      <alignment horizontal="center" wrapText="1"/>
    </xf>
    <xf numFmtId="165" fontId="7" fillId="0" borderId="11" xfId="3" quotePrefix="1" applyNumberFormat="1" applyFont="1" applyBorder="1" applyAlignment="1">
      <alignment horizontal="center" vertical="center"/>
    </xf>
    <xf numFmtId="0" fontId="4" fillId="0" borderId="5" xfId="3" applyFont="1" applyBorder="1"/>
    <xf numFmtId="0" fontId="12" fillId="0" borderId="5" xfId="3" applyFont="1" applyBorder="1" applyAlignment="1">
      <alignment horizontal="center" vertical="center"/>
    </xf>
    <xf numFmtId="0" fontId="14" fillId="0" borderId="5" xfId="3" applyFont="1" applyBorder="1" applyAlignment="1">
      <alignment horizontal="center"/>
    </xf>
    <xf numFmtId="0" fontId="4" fillId="0" borderId="9" xfId="3" applyFont="1" applyBorder="1"/>
    <xf numFmtId="165" fontId="13" fillId="0" borderId="9" xfId="3" quotePrefix="1" applyNumberFormat="1" applyFont="1" applyBorder="1" applyAlignment="1">
      <alignment horizontal="center" vertical="center"/>
    </xf>
    <xf numFmtId="0" fontId="14" fillId="0" borderId="9" xfId="3" applyFont="1" applyBorder="1" applyAlignment="1">
      <alignment horizontal="center"/>
    </xf>
    <xf numFmtId="0" fontId="12" fillId="0" borderId="0" xfId="3" applyFont="1"/>
    <xf numFmtId="0" fontId="12" fillId="0" borderId="0" xfId="3" applyFont="1" applyAlignment="1">
      <alignment horizontal="center" vertical="center"/>
    </xf>
    <xf numFmtId="9" fontId="7" fillId="0" borderId="11" xfId="2" applyFont="1" applyFill="1" applyBorder="1" applyProtection="1"/>
    <xf numFmtId="0" fontId="4" fillId="0" borderId="13" xfId="3" applyFont="1" applyBorder="1"/>
    <xf numFmtId="0" fontId="14" fillId="0" borderId="0" xfId="3" applyFont="1" applyAlignment="1">
      <alignment vertical="top" wrapText="1"/>
    </xf>
    <xf numFmtId="0" fontId="22" fillId="0" borderId="0" xfId="0" applyFont="1"/>
    <xf numFmtId="0" fontId="4" fillId="0" borderId="0" xfId="0" applyFont="1" applyAlignment="1">
      <alignment horizontal="center"/>
    </xf>
    <xf numFmtId="0" fontId="4" fillId="0" borderId="0" xfId="0" applyFont="1"/>
    <xf numFmtId="164" fontId="15" fillId="0" borderId="0" xfId="0" applyNumberFormat="1" applyFont="1"/>
    <xf numFmtId="0" fontId="15" fillId="4" borderId="0" xfId="0" applyFont="1" applyFill="1" applyAlignment="1">
      <alignment vertical="top" wrapText="1"/>
    </xf>
    <xf numFmtId="0" fontId="0" fillId="4" borderId="0" xfId="0" applyFill="1"/>
    <xf numFmtId="0" fontId="3" fillId="4" borderId="0" xfId="3" applyFill="1"/>
    <xf numFmtId="0" fontId="3" fillId="4" borderId="0" xfId="3" applyFill="1" applyAlignment="1">
      <alignment horizontal="center"/>
    </xf>
    <xf numFmtId="0" fontId="3" fillId="0" borderId="0" xfId="3"/>
    <xf numFmtId="0" fontId="3" fillId="0" borderId="0" xfId="3" applyAlignment="1">
      <alignment horizontal="center"/>
    </xf>
    <xf numFmtId="0" fontId="0" fillId="0" borderId="0" xfId="0" applyProtection="1">
      <protection locked="0"/>
    </xf>
    <xf numFmtId="0" fontId="18" fillId="0" borderId="0" xfId="0" applyFont="1"/>
    <xf numFmtId="0" fontId="10" fillId="7" borderId="31" xfId="3" applyFont="1" applyFill="1" applyBorder="1" applyAlignment="1">
      <alignment horizontal="center" wrapText="1"/>
    </xf>
    <xf numFmtId="165" fontId="13" fillId="3" borderId="1" xfId="4" applyNumberFormat="1" applyFont="1" applyFill="1" applyBorder="1" applyAlignment="1" applyProtection="1">
      <alignment horizontal="center" vertical="center"/>
      <protection locked="0"/>
    </xf>
    <xf numFmtId="9" fontId="14" fillId="4" borderId="25" xfId="3" applyNumberFormat="1" applyFont="1" applyFill="1" applyBorder="1" applyAlignment="1">
      <alignment horizontal="center" vertical="center"/>
    </xf>
    <xf numFmtId="9" fontId="14" fillId="4" borderId="26" xfId="3" applyNumberFormat="1" applyFont="1" applyFill="1" applyBorder="1" applyAlignment="1">
      <alignment horizontal="center" vertical="center"/>
    </xf>
    <xf numFmtId="9" fontId="14" fillId="4" borderId="7" xfId="3" applyNumberFormat="1" applyFont="1" applyFill="1" applyBorder="1" applyAlignment="1">
      <alignment horizontal="center" vertical="center"/>
    </xf>
    <xf numFmtId="9" fontId="14" fillId="4" borderId="16" xfId="3" applyNumberFormat="1" applyFont="1" applyFill="1" applyBorder="1" applyAlignment="1">
      <alignment horizontal="center" vertical="center"/>
    </xf>
    <xf numFmtId="9" fontId="14" fillId="4" borderId="41" xfId="3" applyNumberFormat="1" applyFont="1" applyFill="1" applyBorder="1" applyAlignment="1">
      <alignment horizontal="center" vertical="center"/>
    </xf>
    <xf numFmtId="165" fontId="14" fillId="6" borderId="51" xfId="3" applyNumberFormat="1" applyFont="1" applyFill="1" applyBorder="1" applyAlignment="1">
      <alignment vertical="center"/>
    </xf>
    <xf numFmtId="165" fontId="14" fillId="6" borderId="52" xfId="3" applyNumberFormat="1" applyFont="1" applyFill="1" applyBorder="1" applyAlignment="1">
      <alignment vertical="center"/>
    </xf>
    <xf numFmtId="165" fontId="14" fillId="4" borderId="51" xfId="3" applyNumberFormat="1" applyFont="1" applyFill="1" applyBorder="1" applyAlignment="1">
      <alignment vertical="center"/>
    </xf>
    <xf numFmtId="165" fontId="14" fillId="4" borderId="32" xfId="3" applyNumberFormat="1" applyFont="1" applyFill="1" applyBorder="1" applyAlignment="1">
      <alignment vertical="center"/>
    </xf>
    <xf numFmtId="165" fontId="14" fillId="4" borderId="52" xfId="3" applyNumberFormat="1" applyFont="1" applyFill="1" applyBorder="1" applyAlignment="1">
      <alignment vertical="center"/>
    </xf>
    <xf numFmtId="165" fontId="13" fillId="11" borderId="24" xfId="4" applyNumberFormat="1" applyFont="1" applyFill="1" applyBorder="1" applyAlignment="1" applyProtection="1">
      <alignment horizontal="center" vertical="center"/>
    </xf>
    <xf numFmtId="0" fontId="3" fillId="8" borderId="0" xfId="3" applyFill="1"/>
    <xf numFmtId="0" fontId="3" fillId="8" borderId="0" xfId="3" applyFill="1" applyAlignment="1">
      <alignment horizontal="center"/>
    </xf>
    <xf numFmtId="0" fontId="11" fillId="4" borderId="2" xfId="3" applyFont="1" applyFill="1" applyBorder="1" applyAlignment="1">
      <alignment wrapText="1"/>
    </xf>
    <xf numFmtId="0" fontId="4" fillId="8" borderId="54" xfId="3" applyFont="1" applyFill="1" applyBorder="1" applyAlignment="1">
      <alignment horizontal="center" vertical="top" wrapText="1"/>
    </xf>
    <xf numFmtId="0" fontId="4" fillId="8" borderId="55" xfId="3" applyFont="1" applyFill="1" applyBorder="1" applyAlignment="1">
      <alignment horizontal="center" vertical="top" wrapText="1"/>
    </xf>
    <xf numFmtId="0" fontId="3" fillId="8" borderId="57" xfId="3" applyFill="1" applyBorder="1"/>
    <xf numFmtId="0" fontId="9" fillId="8" borderId="59" xfId="0" applyFont="1" applyFill="1" applyBorder="1"/>
    <xf numFmtId="0" fontId="10" fillId="8" borderId="60" xfId="3" applyFont="1" applyFill="1" applyBorder="1" applyAlignment="1">
      <alignment horizontal="left"/>
    </xf>
    <xf numFmtId="0" fontId="3" fillId="8" borderId="59" xfId="3" applyFill="1" applyBorder="1"/>
    <xf numFmtId="0" fontId="11" fillId="4" borderId="60" xfId="3" applyFont="1" applyFill="1" applyBorder="1" applyAlignment="1">
      <alignment horizontal="left"/>
    </xf>
    <xf numFmtId="0" fontId="10" fillId="4" borderId="61" xfId="3" applyFont="1" applyFill="1" applyBorder="1" applyAlignment="1">
      <alignment horizontal="center" vertical="center"/>
    </xf>
    <xf numFmtId="0" fontId="12" fillId="0" borderId="62" xfId="3" applyFont="1" applyBorder="1" applyAlignment="1">
      <alignment horizontal="left" indent="1"/>
    </xf>
    <xf numFmtId="165" fontId="3" fillId="6" borderId="63" xfId="3" applyNumberFormat="1" applyFill="1" applyBorder="1" applyAlignment="1">
      <alignment vertical="center"/>
    </xf>
    <xf numFmtId="165" fontId="3" fillId="6" borderId="64" xfId="3" applyNumberFormat="1" applyFill="1" applyBorder="1" applyAlignment="1">
      <alignment vertical="center"/>
    </xf>
    <xf numFmtId="0" fontId="12" fillId="4" borderId="62" xfId="3" applyFont="1" applyFill="1" applyBorder="1" applyAlignment="1">
      <alignment horizontal="left" wrapText="1" indent="1"/>
    </xf>
    <xf numFmtId="0" fontId="12" fillId="4" borderId="65" xfId="3" applyFont="1" applyFill="1" applyBorder="1" applyAlignment="1">
      <alignment horizontal="left" wrapText="1" indent="1"/>
    </xf>
    <xf numFmtId="165" fontId="14" fillId="6" borderId="64" xfId="3" applyNumberFormat="1" applyFont="1" applyFill="1" applyBorder="1" applyAlignment="1">
      <alignment vertical="center"/>
    </xf>
    <xf numFmtId="0" fontId="11" fillId="4" borderId="66" xfId="3" applyFont="1" applyFill="1" applyBorder="1" applyAlignment="1">
      <alignment wrapText="1"/>
    </xf>
    <xf numFmtId="0" fontId="12" fillId="4" borderId="62" xfId="3" applyFont="1" applyFill="1" applyBorder="1" applyAlignment="1">
      <alignment horizontal="left" indent="1"/>
    </xf>
    <xf numFmtId="0" fontId="10" fillId="4" borderId="65" xfId="3" applyFont="1" applyFill="1" applyBorder="1" applyAlignment="1">
      <alignment horizontal="left"/>
    </xf>
    <xf numFmtId="0" fontId="12" fillId="4" borderId="68" xfId="3" applyFont="1" applyFill="1" applyBorder="1" applyAlignment="1">
      <alignment horizontal="left" indent="1"/>
    </xf>
    <xf numFmtId="165" fontId="14" fillId="6" borderId="69" xfId="3" applyNumberFormat="1" applyFont="1" applyFill="1" applyBorder="1" applyAlignment="1">
      <alignment vertical="center"/>
    </xf>
    <xf numFmtId="0" fontId="13" fillId="4" borderId="65" xfId="3" applyFont="1" applyFill="1" applyBorder="1" applyAlignment="1">
      <alignment horizontal="left"/>
    </xf>
    <xf numFmtId="0" fontId="14" fillId="4" borderId="57" xfId="3" applyFont="1" applyFill="1" applyBorder="1"/>
    <xf numFmtId="0" fontId="13" fillId="4" borderId="70" xfId="3" applyFont="1" applyFill="1" applyBorder="1" applyAlignment="1">
      <alignment horizontal="left"/>
    </xf>
    <xf numFmtId="0" fontId="13" fillId="4" borderId="71" xfId="3" applyFont="1" applyFill="1" applyBorder="1" applyAlignment="1">
      <alignment horizontal="center" vertical="center"/>
    </xf>
    <xf numFmtId="9" fontId="14" fillId="4" borderId="71" xfId="3" applyNumberFormat="1" applyFont="1" applyFill="1" applyBorder="1" applyAlignment="1">
      <alignment horizontal="center"/>
    </xf>
    <xf numFmtId="165" fontId="14" fillId="12" borderId="72" xfId="3" applyNumberFormat="1" applyFont="1" applyFill="1" applyBorder="1" applyAlignment="1">
      <alignment vertical="center"/>
    </xf>
    <xf numFmtId="165" fontId="12" fillId="13" borderId="22" xfId="3" applyNumberFormat="1" applyFont="1" applyFill="1" applyBorder="1" applyAlignment="1">
      <alignment vertical="center"/>
    </xf>
    <xf numFmtId="0" fontId="21" fillId="3" borderId="11" xfId="3" applyFont="1" applyFill="1" applyBorder="1" applyAlignment="1" applyProtection="1">
      <alignment horizontal="center" vertical="center" wrapText="1"/>
      <protection locked="0"/>
    </xf>
    <xf numFmtId="0" fontId="4" fillId="2" borderId="3" xfId="3" applyFont="1" applyFill="1" applyBorder="1" applyAlignment="1">
      <alignment horizontal="center" vertical="center" wrapText="1"/>
    </xf>
    <xf numFmtId="3" fontId="6" fillId="3" borderId="44" xfId="0" applyNumberFormat="1" applyFont="1" applyFill="1" applyBorder="1" applyProtection="1">
      <protection locked="0"/>
    </xf>
    <xf numFmtId="3" fontId="6" fillId="3" borderId="35" xfId="0" applyNumberFormat="1" applyFont="1" applyFill="1" applyBorder="1" applyProtection="1">
      <protection locked="0"/>
    </xf>
    <xf numFmtId="0" fontId="7" fillId="8" borderId="53" xfId="3" applyFont="1" applyFill="1" applyBorder="1" applyAlignment="1">
      <alignment horizontal="center" vertical="center"/>
    </xf>
    <xf numFmtId="0" fontId="7" fillId="8" borderId="54" xfId="3" applyFont="1" applyFill="1" applyBorder="1" applyAlignment="1">
      <alignment horizontal="center" vertical="center"/>
    </xf>
    <xf numFmtId="0" fontId="7" fillId="8" borderId="56" xfId="3" applyFont="1" applyFill="1" applyBorder="1" applyAlignment="1">
      <alignment horizontal="center" vertical="center"/>
    </xf>
    <xf numFmtId="0" fontId="7" fillId="8" borderId="9" xfId="3" applyFont="1" applyFill="1" applyBorder="1" applyAlignment="1">
      <alignment horizontal="center" vertical="center"/>
    </xf>
    <xf numFmtId="14" fontId="6" fillId="3" borderId="45" xfId="0" quotePrefix="1" applyNumberFormat="1" applyFont="1" applyFill="1" applyBorder="1" applyProtection="1">
      <protection locked="0"/>
    </xf>
    <xf numFmtId="14" fontId="6" fillId="3" borderId="38" xfId="0" quotePrefix="1" applyNumberFormat="1" applyFont="1" applyFill="1" applyBorder="1" applyProtection="1">
      <protection locked="0"/>
    </xf>
    <xf numFmtId="14" fontId="6" fillId="3" borderId="38" xfId="0" applyNumberFormat="1" applyFont="1" applyFill="1" applyBorder="1" applyProtection="1">
      <protection locked="0"/>
    </xf>
    <xf numFmtId="0" fontId="13" fillId="2" borderId="33" xfId="3" applyFont="1" applyFill="1" applyBorder="1" applyAlignment="1">
      <alignment horizontal="left" wrapText="1"/>
    </xf>
    <xf numFmtId="0" fontId="13" fillId="2" borderId="2" xfId="3" applyFont="1" applyFill="1" applyBorder="1" applyAlignment="1">
      <alignment horizontal="left" wrapText="1"/>
    </xf>
    <xf numFmtId="0" fontId="13" fillId="2" borderId="34" xfId="3" applyFont="1" applyFill="1" applyBorder="1" applyAlignment="1">
      <alignment horizontal="left" wrapText="1"/>
    </xf>
    <xf numFmtId="0" fontId="16" fillId="7" borderId="33" xfId="3" applyFont="1" applyFill="1" applyBorder="1"/>
    <xf numFmtId="0" fontId="15" fillId="0" borderId="2" xfId="0" applyFont="1" applyBorder="1"/>
    <xf numFmtId="0" fontId="15" fillId="0" borderId="34" xfId="0" applyFont="1" applyBorder="1"/>
    <xf numFmtId="0" fontId="8" fillId="8" borderId="58" xfId="3" applyFont="1" applyFill="1" applyBorder="1" applyAlignment="1">
      <alignment horizontal="center" vertical="center" wrapText="1"/>
    </xf>
    <xf numFmtId="0" fontId="8" fillId="8" borderId="13" xfId="3" applyFont="1" applyFill="1" applyBorder="1" applyAlignment="1">
      <alignment horizontal="center" vertical="center" wrapText="1"/>
    </xf>
    <xf numFmtId="0" fontId="13" fillId="2" borderId="9" xfId="3" applyFont="1" applyFill="1" applyBorder="1" applyAlignment="1">
      <alignment horizontal="center" wrapText="1"/>
    </xf>
    <xf numFmtId="0" fontId="13" fillId="0" borderId="33" xfId="3" applyFont="1" applyBorder="1"/>
    <xf numFmtId="0" fontId="13" fillId="0" borderId="2" xfId="3" applyFont="1" applyBorder="1"/>
    <xf numFmtId="0" fontId="13" fillId="0" borderId="34" xfId="3" applyFont="1" applyBorder="1"/>
    <xf numFmtId="0" fontId="13" fillId="0" borderId="33" xfId="3" applyFont="1" applyBorder="1" applyAlignment="1">
      <alignment horizontal="left"/>
    </xf>
    <xf numFmtId="0" fontId="13" fillId="0" borderId="2" xfId="3" applyFont="1" applyBorder="1" applyAlignment="1">
      <alignment horizontal="left"/>
    </xf>
    <xf numFmtId="0" fontId="13" fillId="0" borderId="34" xfId="3" applyFont="1" applyBorder="1" applyAlignment="1">
      <alignment horizontal="left"/>
    </xf>
    <xf numFmtId="0" fontId="16" fillId="7" borderId="2" xfId="3" applyFont="1" applyFill="1" applyBorder="1"/>
    <xf numFmtId="0" fontId="16" fillId="7" borderId="34" xfId="3" applyFont="1" applyFill="1" applyBorder="1"/>
    <xf numFmtId="0" fontId="10" fillId="4" borderId="66" xfId="3" applyFont="1" applyFill="1" applyBorder="1" applyAlignment="1">
      <alignment horizontal="left"/>
    </xf>
    <xf numFmtId="0" fontId="10" fillId="4" borderId="2" xfId="3" applyFont="1" applyFill="1" applyBorder="1" applyAlignment="1">
      <alignment horizontal="left"/>
    </xf>
    <xf numFmtId="0" fontId="10" fillId="4" borderId="67" xfId="3" applyFont="1" applyFill="1" applyBorder="1" applyAlignment="1">
      <alignment horizontal="left"/>
    </xf>
    <xf numFmtId="0" fontId="11" fillId="7" borderId="44" xfId="3" applyFont="1" applyFill="1" applyBorder="1"/>
    <xf numFmtId="0" fontId="11" fillId="7" borderId="35" xfId="3" applyFont="1" applyFill="1" applyBorder="1"/>
    <xf numFmtId="0" fontId="11" fillId="7" borderId="46" xfId="3" applyFont="1" applyFill="1" applyBorder="1"/>
    <xf numFmtId="0" fontId="4" fillId="0" borderId="8" xfId="3" applyFont="1" applyBorder="1"/>
    <xf numFmtId="0" fontId="4" fillId="0" borderId="9" xfId="3" applyFont="1" applyBorder="1"/>
    <xf numFmtId="0" fontId="4" fillId="0" borderId="12" xfId="3" applyFont="1" applyBorder="1"/>
    <xf numFmtId="0" fontId="4" fillId="0" borderId="13" xfId="3" applyFont="1" applyBorder="1"/>
    <xf numFmtId="0" fontId="4" fillId="0" borderId="12" xfId="3" applyFont="1" applyBorder="1" applyAlignment="1">
      <alignment horizontal="left" wrapText="1"/>
    </xf>
    <xf numFmtId="0" fontId="4" fillId="0" borderId="13" xfId="3" applyFont="1" applyBorder="1" applyAlignment="1">
      <alignment horizontal="left" wrapText="1"/>
    </xf>
    <xf numFmtId="0" fontId="15" fillId="4" borderId="0" xfId="0" applyFont="1" applyFill="1" applyAlignment="1">
      <alignment horizontal="left" vertical="top" wrapText="1"/>
    </xf>
    <xf numFmtId="0" fontId="11" fillId="4" borderId="33" xfId="3" applyFont="1" applyFill="1" applyBorder="1" applyAlignment="1">
      <alignment horizontal="left" wrapText="1" indent="1"/>
    </xf>
    <xf numFmtId="0" fontId="11" fillId="4" borderId="2" xfId="3" applyFont="1" applyFill="1" applyBorder="1" applyAlignment="1">
      <alignment horizontal="left" wrapText="1" indent="1"/>
    </xf>
    <xf numFmtId="0" fontId="11" fillId="4" borderId="34" xfId="3" applyFont="1" applyFill="1" applyBorder="1" applyAlignment="1">
      <alignment horizontal="left" wrapText="1" indent="1"/>
    </xf>
    <xf numFmtId="0" fontId="11" fillId="4" borderId="33" xfId="3" applyFont="1" applyFill="1" applyBorder="1" applyAlignment="1">
      <alignment horizontal="left" indent="1"/>
    </xf>
    <xf numFmtId="0" fontId="11" fillId="4" borderId="2" xfId="3" applyFont="1" applyFill="1" applyBorder="1" applyAlignment="1">
      <alignment horizontal="left" indent="1"/>
    </xf>
    <xf numFmtId="0" fontId="11" fillId="4" borderId="34" xfId="3" applyFont="1" applyFill="1" applyBorder="1" applyAlignment="1">
      <alignment horizontal="left" indent="1"/>
    </xf>
    <xf numFmtId="0" fontId="12" fillId="0" borderId="12" xfId="3" applyFont="1" applyBorder="1" applyAlignment="1">
      <alignment horizontal="left" vertical="center" wrapText="1"/>
    </xf>
    <xf numFmtId="0" fontId="12" fillId="0" borderId="13" xfId="3" applyFont="1" applyBorder="1" applyAlignment="1">
      <alignment horizontal="left" vertical="center" wrapText="1"/>
    </xf>
    <xf numFmtId="0" fontId="12" fillId="0" borderId="14" xfId="3" applyFont="1" applyBorder="1" applyAlignment="1">
      <alignment horizontal="left" vertical="center" wrapText="1"/>
    </xf>
    <xf numFmtId="0" fontId="3" fillId="5" borderId="1" xfId="3" applyFill="1" applyBorder="1" applyAlignment="1">
      <alignment vertical="top" wrapText="1"/>
    </xf>
    <xf numFmtId="0" fontId="0" fillId="0" borderId="2" xfId="0" applyBorder="1" applyAlignment="1">
      <alignment vertical="top"/>
    </xf>
    <xf numFmtId="0" fontId="0" fillId="0" borderId="23" xfId="0" applyBorder="1" applyAlignment="1">
      <alignment vertical="top"/>
    </xf>
  </cellXfs>
  <cellStyles count="5">
    <cellStyle name="Comma" xfId="1" builtinId="3"/>
    <cellStyle name="Comma 13" xfId="4" xr:uid="{BA99E269-5452-4DBE-B36F-7D6F9F65D6D2}"/>
    <cellStyle name="Normal" xfId="0" builtinId="0"/>
    <cellStyle name="Normal 31" xfId="3" xr:uid="{38401A3C-FCF1-4A5F-BD65-8EE504AC927D}"/>
    <cellStyle name="Percent" xfId="2" builtinId="5"/>
  </cellStyles>
  <dxfs count="2">
    <dxf>
      <font>
        <b/>
        <i val="0"/>
        <color theme="9" tint="-0.24994659260841701"/>
      </font>
    </dxf>
    <dxf>
      <font>
        <b/>
        <i val="0"/>
        <color theme="9" tint="-0.24994659260841701"/>
      </font>
    </dxf>
  </dxfs>
  <tableStyles count="0" defaultTableStyle="TableStyleMedium2" defaultPivotStyle="PivotStyleLight16"/>
  <colors>
    <mruColors>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6DFF9E-6326-49B5-87E3-BF9B807BABBB}">
  <dimension ref="A1:K129"/>
  <sheetViews>
    <sheetView showGridLines="0" tabSelected="1" zoomScale="80" zoomScaleNormal="80" workbookViewId="0">
      <selection activeCell="A2" sqref="A2:C2"/>
    </sheetView>
  </sheetViews>
  <sheetFormatPr defaultColWidth="8.81640625" defaultRowHeight="14.5" x14ac:dyDescent="0.35"/>
  <cols>
    <col min="1" max="1" width="10.1796875" bestFit="1" customWidth="1"/>
    <col min="2" max="2" width="13.1796875" customWidth="1"/>
    <col min="3" max="3" width="22" customWidth="1"/>
    <col min="4" max="4" width="79.54296875" customWidth="1"/>
    <col min="5" max="5" width="21.7265625" style="159" bestFit="1" customWidth="1"/>
    <col min="6" max="6" width="16.54296875" style="160" customWidth="1"/>
    <col min="7" max="7" width="19.54296875" style="159" customWidth="1"/>
    <col min="8" max="8" width="11.81640625" bestFit="1" customWidth="1"/>
    <col min="9" max="9" width="13.81640625" hidden="1" customWidth="1"/>
    <col min="10" max="10" width="9.81640625" bestFit="1" customWidth="1"/>
  </cols>
  <sheetData>
    <row r="1" spans="1:11" ht="15" thickBot="1" x14ac:dyDescent="0.4">
      <c r="A1" s="4" t="s">
        <v>0</v>
      </c>
      <c r="B1" s="5"/>
      <c r="C1" s="6"/>
      <c r="D1" s="206" t="s">
        <v>1</v>
      </c>
      <c r="E1" s="206"/>
      <c r="F1" s="7"/>
      <c r="G1" s="8">
        <v>44197</v>
      </c>
    </row>
    <row r="2" spans="1:11" x14ac:dyDescent="0.35">
      <c r="A2" s="207" t="s">
        <v>2</v>
      </c>
      <c r="B2" s="208"/>
      <c r="C2" s="208"/>
      <c r="D2" s="209" t="s">
        <v>3</v>
      </c>
      <c r="E2" s="210"/>
      <c r="F2" s="179"/>
      <c r="G2" s="180"/>
    </row>
    <row r="3" spans="1:11" ht="15" thickBot="1" x14ac:dyDescent="0.4">
      <c r="A3" s="213" t="s">
        <v>4</v>
      </c>
      <c r="B3" s="214"/>
      <c r="C3" s="215"/>
      <c r="D3" s="211"/>
      <c r="E3" s="212"/>
      <c r="F3" s="9"/>
      <c r="G3" s="181"/>
    </row>
    <row r="4" spans="1:11" ht="15" thickBot="1" x14ac:dyDescent="0.4">
      <c r="A4" s="10" t="s">
        <v>5</v>
      </c>
      <c r="B4" s="10" t="s">
        <v>6</v>
      </c>
      <c r="C4" s="11" t="s">
        <v>7</v>
      </c>
      <c r="D4" s="222" t="s">
        <v>8</v>
      </c>
      <c r="E4" s="223"/>
      <c r="F4" s="12"/>
      <c r="G4" s="182"/>
      <c r="H4" s="13"/>
    </row>
    <row r="5" spans="1:11" ht="15" thickBot="1" x14ac:dyDescent="0.4">
      <c r="A5" s="14"/>
      <c r="B5" s="15"/>
      <c r="C5" s="15"/>
      <c r="D5" s="183"/>
      <c r="E5" s="176"/>
      <c r="F5" s="177"/>
      <c r="G5" s="184"/>
    </row>
    <row r="6" spans="1:11" ht="15" thickBot="1" x14ac:dyDescent="0.4">
      <c r="A6" s="16"/>
      <c r="B6" s="17">
        <v>10</v>
      </c>
      <c r="C6" s="18" t="s">
        <v>9</v>
      </c>
      <c r="D6" s="185" t="s">
        <v>10</v>
      </c>
      <c r="E6" s="19" t="s">
        <v>11</v>
      </c>
      <c r="F6" s="20" t="s">
        <v>12</v>
      </c>
      <c r="G6" s="186" t="s">
        <v>13</v>
      </c>
    </row>
    <row r="7" spans="1:11" x14ac:dyDescent="0.35">
      <c r="A7" s="21">
        <v>1</v>
      </c>
      <c r="B7" s="22">
        <v>10</v>
      </c>
      <c r="C7" s="23" t="s">
        <v>14</v>
      </c>
      <c r="D7" s="187" t="s">
        <v>15</v>
      </c>
      <c r="E7" s="1"/>
      <c r="F7" s="24">
        <v>0</v>
      </c>
      <c r="G7" s="188">
        <f>E7*(1-F7)</f>
        <v>0</v>
      </c>
      <c r="H7" s="25"/>
      <c r="I7" s="26"/>
      <c r="J7" s="26"/>
      <c r="K7" s="27"/>
    </row>
    <row r="8" spans="1:11" x14ac:dyDescent="0.35">
      <c r="A8" s="28">
        <v>2</v>
      </c>
      <c r="B8" s="29">
        <v>10</v>
      </c>
      <c r="C8" s="30" t="s">
        <v>16</v>
      </c>
      <c r="D8" s="187" t="s">
        <v>17</v>
      </c>
      <c r="E8" s="1">
        <v>0</v>
      </c>
      <c r="F8" s="31">
        <v>0</v>
      </c>
      <c r="G8" s="189">
        <f>E8*(1-F8)</f>
        <v>0</v>
      </c>
      <c r="H8" s="25"/>
      <c r="I8" s="32"/>
      <c r="J8" s="26"/>
    </row>
    <row r="9" spans="1:11" ht="26" x14ac:dyDescent="0.35">
      <c r="A9" s="28">
        <v>3</v>
      </c>
      <c r="B9" s="29">
        <v>10</v>
      </c>
      <c r="C9" s="30" t="s">
        <v>14</v>
      </c>
      <c r="D9" s="190" t="s">
        <v>18</v>
      </c>
      <c r="E9" s="1">
        <v>0</v>
      </c>
      <c r="F9" s="24">
        <v>0</v>
      </c>
      <c r="G9" s="189">
        <f>E9*(1-F9)</f>
        <v>0</v>
      </c>
      <c r="H9" s="25"/>
      <c r="I9" s="32"/>
      <c r="J9" s="26"/>
    </row>
    <row r="10" spans="1:11" s="39" customFormat="1" x14ac:dyDescent="0.35">
      <c r="A10" s="34">
        <v>4</v>
      </c>
      <c r="B10" s="35"/>
      <c r="C10" s="36" t="s">
        <v>14</v>
      </c>
      <c r="D10" s="191" t="s">
        <v>19</v>
      </c>
      <c r="E10" s="1">
        <v>0</v>
      </c>
      <c r="F10" s="37">
        <v>0</v>
      </c>
      <c r="G10" s="192">
        <f>E10*(1-F10)</f>
        <v>0</v>
      </c>
      <c r="I10" s="40"/>
      <c r="J10" s="41"/>
    </row>
    <row r="11" spans="1:11" s="39" customFormat="1" x14ac:dyDescent="0.35">
      <c r="A11" s="34"/>
      <c r="B11" s="35">
        <v>11</v>
      </c>
      <c r="C11" s="42" t="s">
        <v>20</v>
      </c>
      <c r="D11" s="193" t="s">
        <v>21</v>
      </c>
      <c r="E11" s="178"/>
      <c r="F11" s="178"/>
      <c r="G11" s="204">
        <f>MIN(SUM(G13:G16)+G17, 40/60*SUM(G7:G10))</f>
        <v>0</v>
      </c>
      <c r="H11" s="41"/>
      <c r="I11" s="41"/>
    </row>
    <row r="12" spans="1:11" s="39" customFormat="1" x14ac:dyDescent="0.35">
      <c r="A12" s="34"/>
      <c r="B12" s="35">
        <v>12</v>
      </c>
      <c r="C12" s="36" t="s">
        <v>22</v>
      </c>
      <c r="D12" s="233" t="s">
        <v>23</v>
      </c>
      <c r="E12" s="234"/>
      <c r="F12" s="234"/>
      <c r="G12" s="235"/>
    </row>
    <row r="13" spans="1:11" s="39" customFormat="1" ht="26" x14ac:dyDescent="0.35">
      <c r="A13" s="34">
        <v>5</v>
      </c>
      <c r="B13" s="35">
        <v>12</v>
      </c>
      <c r="C13" s="36" t="s">
        <v>24</v>
      </c>
      <c r="D13" s="190" t="s">
        <v>25</v>
      </c>
      <c r="E13" s="1"/>
      <c r="F13" s="31">
        <v>0.15</v>
      </c>
      <c r="G13" s="192">
        <f>E13*(1-F13)</f>
        <v>0</v>
      </c>
      <c r="H13" s="41"/>
      <c r="I13" s="41"/>
    </row>
    <row r="14" spans="1:11" s="39" customFormat="1" x14ac:dyDescent="0.35">
      <c r="A14" s="34">
        <v>6</v>
      </c>
      <c r="B14" s="35">
        <v>12</v>
      </c>
      <c r="C14" s="36" t="s">
        <v>24</v>
      </c>
      <c r="D14" s="194" t="s">
        <v>26</v>
      </c>
      <c r="E14" s="1">
        <v>0</v>
      </c>
      <c r="F14" s="31">
        <v>0.15</v>
      </c>
      <c r="G14" s="192">
        <f>E14*(1-F14)</f>
        <v>0</v>
      </c>
    </row>
    <row r="15" spans="1:11" s="39" customFormat="1" x14ac:dyDescent="0.35">
      <c r="A15" s="34">
        <v>7</v>
      </c>
      <c r="B15" s="35">
        <v>12</v>
      </c>
      <c r="C15" s="36" t="s">
        <v>24</v>
      </c>
      <c r="D15" s="194" t="s">
        <v>27</v>
      </c>
      <c r="E15" s="1">
        <v>0</v>
      </c>
      <c r="F15" s="31">
        <v>0.15</v>
      </c>
      <c r="G15" s="192">
        <f>E15*(1-F15)</f>
        <v>0</v>
      </c>
    </row>
    <row r="16" spans="1:11" s="39" customFormat="1" x14ac:dyDescent="0.35">
      <c r="A16" s="34">
        <v>8</v>
      </c>
      <c r="B16" s="35">
        <v>12</v>
      </c>
      <c r="C16" s="36" t="s">
        <v>24</v>
      </c>
      <c r="D16" s="194" t="s">
        <v>28</v>
      </c>
      <c r="E16" s="1">
        <v>0</v>
      </c>
      <c r="F16" s="31">
        <v>0.15</v>
      </c>
      <c r="G16" s="192">
        <f>E16*(1-F16)</f>
        <v>0</v>
      </c>
    </row>
    <row r="17" spans="1:9" s="39" customFormat="1" x14ac:dyDescent="0.35">
      <c r="A17" s="34"/>
      <c r="B17" s="35">
        <v>13</v>
      </c>
      <c r="C17" s="36" t="s">
        <v>29</v>
      </c>
      <c r="D17" s="195" t="s">
        <v>30</v>
      </c>
      <c r="E17" s="2"/>
      <c r="F17" s="44"/>
      <c r="G17" s="204">
        <f>MIN(SUM(G18:G22), 15/85*(SUM(G7:G10)+SUM(G13:G16)), 15/60*SUM(G7:G10))</f>
        <v>0</v>
      </c>
    </row>
    <row r="18" spans="1:9" s="39" customFormat="1" x14ac:dyDescent="0.35">
      <c r="A18" s="34">
        <v>9</v>
      </c>
      <c r="B18" s="35">
        <v>14</v>
      </c>
      <c r="C18" s="36" t="s">
        <v>31</v>
      </c>
      <c r="D18" s="194" t="s">
        <v>32</v>
      </c>
      <c r="E18" s="1"/>
      <c r="F18" s="31">
        <v>0.25</v>
      </c>
      <c r="G18" s="192">
        <f>E18*(1-F18)</f>
        <v>0</v>
      </c>
      <c r="I18" s="41"/>
    </row>
    <row r="19" spans="1:9" s="39" customFormat="1" x14ac:dyDescent="0.35">
      <c r="A19" s="34">
        <v>10</v>
      </c>
      <c r="B19" s="35">
        <v>14</v>
      </c>
      <c r="C19" s="36" t="s">
        <v>31</v>
      </c>
      <c r="D19" s="190" t="s">
        <v>33</v>
      </c>
      <c r="E19" s="1">
        <v>0</v>
      </c>
      <c r="F19" s="31">
        <v>0.5</v>
      </c>
      <c r="G19" s="192">
        <f>E19*(1-F19)</f>
        <v>0</v>
      </c>
    </row>
    <row r="20" spans="1:9" s="39" customFormat="1" x14ac:dyDescent="0.35">
      <c r="A20" s="34">
        <v>11</v>
      </c>
      <c r="B20" s="35">
        <v>14</v>
      </c>
      <c r="C20" s="36" t="s">
        <v>31</v>
      </c>
      <c r="D20" s="194" t="s">
        <v>34</v>
      </c>
      <c r="E20" s="1">
        <v>0</v>
      </c>
      <c r="F20" s="31">
        <v>0.5</v>
      </c>
      <c r="G20" s="192">
        <f t="shared" ref="G20:G21" si="0">E20*(1-F20)</f>
        <v>0</v>
      </c>
    </row>
    <row r="21" spans="1:9" s="39" customFormat="1" x14ac:dyDescent="0.35">
      <c r="A21" s="34">
        <v>12</v>
      </c>
      <c r="B21" s="35">
        <v>14</v>
      </c>
      <c r="C21" s="36" t="s">
        <v>31</v>
      </c>
      <c r="D21" s="194" t="s">
        <v>35</v>
      </c>
      <c r="E21" s="1">
        <v>0</v>
      </c>
      <c r="F21" s="31">
        <v>0.5</v>
      </c>
      <c r="G21" s="192">
        <f t="shared" si="0"/>
        <v>0</v>
      </c>
    </row>
    <row r="22" spans="1:9" s="39" customFormat="1" ht="15" thickBot="1" x14ac:dyDescent="0.4">
      <c r="A22" s="34">
        <v>13</v>
      </c>
      <c r="B22" s="35">
        <v>14</v>
      </c>
      <c r="C22" s="36" t="s">
        <v>31</v>
      </c>
      <c r="D22" s="196" t="s">
        <v>36</v>
      </c>
      <c r="E22" s="3">
        <v>0</v>
      </c>
      <c r="F22" s="46">
        <v>0.5</v>
      </c>
      <c r="G22" s="197">
        <f>E22*(1-F22)</f>
        <v>0</v>
      </c>
    </row>
    <row r="23" spans="1:9" s="39" customFormat="1" ht="15" thickBot="1" x14ac:dyDescent="0.4">
      <c r="A23" s="47"/>
      <c r="B23" s="48"/>
      <c r="C23" s="49"/>
      <c r="D23" s="198"/>
      <c r="E23" s="2"/>
      <c r="F23" s="44"/>
      <c r="G23" s="199"/>
      <c r="H23" s="41"/>
    </row>
    <row r="24" spans="1:9" s="39" customFormat="1" ht="15" thickBot="1" x14ac:dyDescent="0.4">
      <c r="A24" s="50"/>
      <c r="B24" s="51"/>
      <c r="C24" s="52" t="s">
        <v>37</v>
      </c>
      <c r="D24" s="200" t="s">
        <v>38</v>
      </c>
      <c r="E24" s="201"/>
      <c r="F24" s="202"/>
      <c r="G24" s="203">
        <f>SUM(G7:G10)+G11</f>
        <v>0</v>
      </c>
    </row>
    <row r="25" spans="1:9" s="39" customFormat="1" x14ac:dyDescent="0.35">
      <c r="A25" s="53"/>
      <c r="B25" s="53"/>
      <c r="C25" s="53"/>
      <c r="D25" s="54"/>
      <c r="E25" s="54"/>
      <c r="F25" s="55"/>
      <c r="G25" s="54"/>
    </row>
    <row r="26" spans="1:9" s="39" customFormat="1" ht="15" thickBot="1" x14ac:dyDescent="0.4">
      <c r="A26" s="224" t="s">
        <v>39</v>
      </c>
      <c r="B26" s="224"/>
      <c r="C26" s="224"/>
      <c r="D26" s="224"/>
      <c r="E26" s="224"/>
      <c r="F26" s="224"/>
      <c r="G26" s="224"/>
    </row>
    <row r="27" spans="1:9" s="39" customFormat="1" x14ac:dyDescent="0.35">
      <c r="A27" s="56"/>
      <c r="B27" s="57">
        <v>15</v>
      </c>
      <c r="C27" s="58" t="s">
        <v>40</v>
      </c>
      <c r="D27" s="59" t="s">
        <v>41</v>
      </c>
      <c r="E27" s="163" t="s">
        <v>11</v>
      </c>
      <c r="F27" s="60" t="s">
        <v>42</v>
      </c>
      <c r="G27" s="61" t="s">
        <v>43</v>
      </c>
    </row>
    <row r="28" spans="1:9" s="39" customFormat="1" x14ac:dyDescent="0.35">
      <c r="A28" s="62"/>
      <c r="B28" s="63">
        <v>16</v>
      </c>
      <c r="C28" s="64" t="s">
        <v>44</v>
      </c>
      <c r="D28" s="65" t="s">
        <v>45</v>
      </c>
      <c r="E28" s="66"/>
      <c r="F28" s="67"/>
      <c r="G28" s="68"/>
    </row>
    <row r="29" spans="1:9" s="39" customFormat="1" x14ac:dyDescent="0.35">
      <c r="A29" s="62"/>
      <c r="B29" s="69"/>
      <c r="C29" s="64"/>
      <c r="D29" s="225" t="s">
        <v>46</v>
      </c>
      <c r="E29" s="226"/>
      <c r="F29" s="226"/>
      <c r="G29" s="227"/>
    </row>
    <row r="30" spans="1:9" s="39" customFormat="1" x14ac:dyDescent="0.35">
      <c r="A30" s="62">
        <v>14</v>
      </c>
      <c r="B30" s="69">
        <v>17</v>
      </c>
      <c r="C30" s="64" t="s">
        <v>47</v>
      </c>
      <c r="D30" s="70" t="s">
        <v>48</v>
      </c>
      <c r="E30" s="1">
        <v>0</v>
      </c>
      <c r="F30" s="71">
        <v>0</v>
      </c>
      <c r="G30" s="38">
        <f>E30*F30</f>
        <v>0</v>
      </c>
    </row>
    <row r="31" spans="1:9" s="39" customFormat="1" x14ac:dyDescent="0.35">
      <c r="A31" s="72"/>
      <c r="B31" s="73"/>
      <c r="C31" s="74"/>
      <c r="D31" s="216" t="s">
        <v>49</v>
      </c>
      <c r="E31" s="220"/>
      <c r="F31" s="220"/>
      <c r="G31" s="221"/>
      <c r="H31" s="75"/>
    </row>
    <row r="32" spans="1:9" s="39" customFormat="1" x14ac:dyDescent="0.35">
      <c r="A32" s="62">
        <v>15</v>
      </c>
      <c r="B32" s="69">
        <v>18</v>
      </c>
      <c r="C32" s="64" t="s">
        <v>50</v>
      </c>
      <c r="D32" s="76" t="s">
        <v>51</v>
      </c>
      <c r="E32" s="1">
        <v>0</v>
      </c>
      <c r="F32" s="71">
        <v>0.03</v>
      </c>
      <c r="G32" s="38">
        <f>E32*F32</f>
        <v>0</v>
      </c>
    </row>
    <row r="33" spans="1:9" s="39" customFormat="1" x14ac:dyDescent="0.35">
      <c r="A33" s="62">
        <v>16</v>
      </c>
      <c r="B33" s="69">
        <v>18</v>
      </c>
      <c r="C33" s="64" t="s">
        <v>52</v>
      </c>
      <c r="D33" s="76" t="s">
        <v>53</v>
      </c>
      <c r="E33" s="1">
        <v>0</v>
      </c>
      <c r="F33" s="71">
        <v>0.03</v>
      </c>
      <c r="G33" s="38">
        <f>E33*F33</f>
        <v>0</v>
      </c>
    </row>
    <row r="34" spans="1:9" s="39" customFormat="1" ht="29" x14ac:dyDescent="0.35">
      <c r="A34" s="62">
        <v>17</v>
      </c>
      <c r="B34" s="69">
        <v>19</v>
      </c>
      <c r="C34" s="64" t="s">
        <v>54</v>
      </c>
      <c r="D34" s="76" t="s">
        <v>55</v>
      </c>
      <c r="E34" s="1">
        <v>0</v>
      </c>
      <c r="F34" s="77">
        <v>0.05</v>
      </c>
      <c r="G34" s="38">
        <f>E34*F34</f>
        <v>0</v>
      </c>
    </row>
    <row r="35" spans="1:9" s="39" customFormat="1" x14ac:dyDescent="0.35">
      <c r="A35" s="62"/>
      <c r="B35" s="69"/>
      <c r="C35" s="64"/>
      <c r="D35" s="228" t="s">
        <v>56</v>
      </c>
      <c r="E35" s="229"/>
      <c r="F35" s="229"/>
      <c r="G35" s="230"/>
    </row>
    <row r="36" spans="1:9" s="39" customFormat="1" x14ac:dyDescent="0.35">
      <c r="A36" s="62">
        <v>18</v>
      </c>
      <c r="B36" s="69">
        <v>20</v>
      </c>
      <c r="C36" s="64" t="s">
        <v>57</v>
      </c>
      <c r="D36" s="78" t="s">
        <v>58</v>
      </c>
      <c r="E36" s="1">
        <v>0</v>
      </c>
      <c r="F36" s="77">
        <v>0.1</v>
      </c>
      <c r="G36" s="38">
        <f t="shared" ref="G36:G40" si="1">E36*F36</f>
        <v>0</v>
      </c>
    </row>
    <row r="37" spans="1:9" s="39" customFormat="1" x14ac:dyDescent="0.35">
      <c r="A37" s="62">
        <v>19</v>
      </c>
      <c r="B37" s="69">
        <v>20</v>
      </c>
      <c r="C37" s="64" t="s">
        <v>59</v>
      </c>
      <c r="D37" s="79" t="s">
        <v>60</v>
      </c>
      <c r="E37" s="1">
        <v>0</v>
      </c>
      <c r="F37" s="77">
        <v>0.1</v>
      </c>
      <c r="G37" s="38">
        <f t="shared" si="1"/>
        <v>0</v>
      </c>
    </row>
    <row r="38" spans="1:9" s="39" customFormat="1" x14ac:dyDescent="0.35">
      <c r="A38" s="62">
        <v>20</v>
      </c>
      <c r="B38" s="69">
        <v>20</v>
      </c>
      <c r="C38" s="64" t="s">
        <v>61</v>
      </c>
      <c r="D38" s="76" t="s">
        <v>62</v>
      </c>
      <c r="E38" s="1">
        <v>0</v>
      </c>
      <c r="F38" s="77">
        <v>0.1</v>
      </c>
      <c r="G38" s="38">
        <f t="shared" si="1"/>
        <v>0</v>
      </c>
    </row>
    <row r="39" spans="1:9" s="39" customFormat="1" x14ac:dyDescent="0.35">
      <c r="A39" s="62">
        <v>21</v>
      </c>
      <c r="B39" s="69">
        <v>20</v>
      </c>
      <c r="C39" s="64" t="s">
        <v>63</v>
      </c>
      <c r="D39" s="76" t="s">
        <v>64</v>
      </c>
      <c r="E39" s="1">
        <v>0</v>
      </c>
      <c r="F39" s="77">
        <v>0.1</v>
      </c>
      <c r="G39" s="38">
        <f t="shared" si="1"/>
        <v>0</v>
      </c>
    </row>
    <row r="40" spans="1:9" s="39" customFormat="1" x14ac:dyDescent="0.35">
      <c r="A40" s="62">
        <v>22</v>
      </c>
      <c r="B40" s="69">
        <v>20</v>
      </c>
      <c r="C40" s="64" t="s">
        <v>65</v>
      </c>
      <c r="D40" s="76" t="s">
        <v>66</v>
      </c>
      <c r="E40" s="1">
        <v>0</v>
      </c>
      <c r="F40" s="77">
        <v>0.1</v>
      </c>
      <c r="G40" s="38">
        <f t="shared" si="1"/>
        <v>0</v>
      </c>
    </row>
    <row r="41" spans="1:9" s="39" customFormat="1" x14ac:dyDescent="0.35">
      <c r="A41" s="62"/>
      <c r="B41" s="69" t="s">
        <v>67</v>
      </c>
      <c r="C41" s="64" t="s">
        <v>68</v>
      </c>
      <c r="D41" s="219" t="s">
        <v>69</v>
      </c>
      <c r="E41" s="231"/>
      <c r="F41" s="231"/>
      <c r="G41" s="232"/>
    </row>
    <row r="42" spans="1:9" s="39" customFormat="1" x14ac:dyDescent="0.35">
      <c r="A42" s="72"/>
      <c r="B42" s="73"/>
      <c r="C42" s="80"/>
      <c r="D42" s="216" t="s">
        <v>70</v>
      </c>
      <c r="E42" s="217"/>
      <c r="F42" s="217"/>
      <c r="G42" s="218"/>
    </row>
    <row r="43" spans="1:9" s="39" customFormat="1" x14ac:dyDescent="0.35">
      <c r="A43" s="62">
        <v>23</v>
      </c>
      <c r="B43" s="69">
        <v>26</v>
      </c>
      <c r="C43" s="64" t="s">
        <v>71</v>
      </c>
      <c r="D43" s="76" t="s">
        <v>72</v>
      </c>
      <c r="E43" s="1">
        <v>0</v>
      </c>
      <c r="F43" s="81">
        <v>0.05</v>
      </c>
      <c r="G43" s="38">
        <f t="shared" ref="G43:G47" si="2">E43*F43</f>
        <v>0</v>
      </c>
    </row>
    <row r="44" spans="1:9" s="39" customFormat="1" x14ac:dyDescent="0.35">
      <c r="A44" s="62">
        <v>24</v>
      </c>
      <c r="B44" s="69">
        <v>27</v>
      </c>
      <c r="C44" s="64" t="s">
        <v>73</v>
      </c>
      <c r="D44" s="76" t="s">
        <v>74</v>
      </c>
      <c r="E44" s="1">
        <v>0</v>
      </c>
      <c r="F44" s="81">
        <v>0.25</v>
      </c>
      <c r="G44" s="38">
        <f t="shared" si="2"/>
        <v>0</v>
      </c>
    </row>
    <row r="45" spans="1:9" s="39" customFormat="1" x14ac:dyDescent="0.35">
      <c r="A45" s="62">
        <v>25</v>
      </c>
      <c r="B45" s="69">
        <v>29</v>
      </c>
      <c r="C45" s="64" t="s">
        <v>75</v>
      </c>
      <c r="D45" s="76" t="s">
        <v>76</v>
      </c>
      <c r="E45" s="1">
        <v>0</v>
      </c>
      <c r="F45" s="81">
        <v>0.2</v>
      </c>
      <c r="G45" s="38">
        <f t="shared" si="2"/>
        <v>0</v>
      </c>
      <c r="I45" s="40"/>
    </row>
    <row r="46" spans="1:9" s="39" customFormat="1" x14ac:dyDescent="0.35">
      <c r="A46" s="62">
        <v>26</v>
      </c>
      <c r="B46" s="69">
        <v>30</v>
      </c>
      <c r="C46" s="64" t="s">
        <v>77</v>
      </c>
      <c r="D46" s="76" t="s">
        <v>78</v>
      </c>
      <c r="E46" s="1"/>
      <c r="F46" s="81">
        <v>0.4</v>
      </c>
      <c r="G46" s="38">
        <f t="shared" si="2"/>
        <v>0</v>
      </c>
    </row>
    <row r="47" spans="1:9" s="39" customFormat="1" ht="38.5" x14ac:dyDescent="0.35">
      <c r="A47" s="62">
        <v>27</v>
      </c>
      <c r="B47" s="69">
        <v>31</v>
      </c>
      <c r="C47" s="64" t="s">
        <v>79</v>
      </c>
      <c r="D47" s="76" t="s">
        <v>80</v>
      </c>
      <c r="E47" s="1">
        <v>0</v>
      </c>
      <c r="F47" s="81">
        <v>1</v>
      </c>
      <c r="G47" s="38">
        <f t="shared" si="2"/>
        <v>0</v>
      </c>
    </row>
    <row r="48" spans="1:9" s="39" customFormat="1" x14ac:dyDescent="0.35">
      <c r="A48" s="62"/>
      <c r="B48" s="82">
        <v>32</v>
      </c>
      <c r="C48" s="64" t="s">
        <v>81</v>
      </c>
      <c r="D48" s="83" t="s">
        <v>82</v>
      </c>
      <c r="E48" s="84"/>
      <c r="F48" s="44"/>
      <c r="G48" s="45"/>
    </row>
    <row r="49" spans="1:9" s="39" customFormat="1" x14ac:dyDescent="0.35">
      <c r="A49" s="72"/>
      <c r="B49" s="73"/>
      <c r="C49" s="80"/>
      <c r="D49" s="216" t="s">
        <v>70</v>
      </c>
      <c r="E49" s="217"/>
      <c r="F49" s="217"/>
      <c r="G49" s="218"/>
    </row>
    <row r="50" spans="1:9" s="39" customFormat="1" ht="26" x14ac:dyDescent="0.35">
      <c r="A50" s="62">
        <v>28</v>
      </c>
      <c r="B50" s="85">
        <v>33</v>
      </c>
      <c r="C50" s="64" t="s">
        <v>83</v>
      </c>
      <c r="D50" s="70" t="s">
        <v>84</v>
      </c>
      <c r="E50" s="1">
        <v>0</v>
      </c>
      <c r="F50" s="81">
        <v>0</v>
      </c>
      <c r="G50" s="38">
        <f t="shared" ref="G50:G55" si="3">E50*F50</f>
        <v>0</v>
      </c>
    </row>
    <row r="51" spans="1:9" s="39" customFormat="1" x14ac:dyDescent="0.35">
      <c r="A51" s="62">
        <v>29</v>
      </c>
      <c r="B51" s="69">
        <v>34</v>
      </c>
      <c r="C51" s="64" t="s">
        <v>85</v>
      </c>
      <c r="D51" s="70" t="s">
        <v>86</v>
      </c>
      <c r="E51" s="1">
        <v>0</v>
      </c>
      <c r="F51" s="81">
        <v>0.15</v>
      </c>
      <c r="G51" s="38">
        <f t="shared" si="3"/>
        <v>0</v>
      </c>
    </row>
    <row r="52" spans="1:9" s="39" customFormat="1" ht="24.75" customHeight="1" x14ac:dyDescent="0.35">
      <c r="A52" s="62">
        <v>30</v>
      </c>
      <c r="B52" s="69">
        <v>34</v>
      </c>
      <c r="C52" s="64" t="s">
        <v>87</v>
      </c>
      <c r="D52" s="70" t="s">
        <v>88</v>
      </c>
      <c r="E52" s="1">
        <v>0</v>
      </c>
      <c r="F52" s="81">
        <v>0.25</v>
      </c>
      <c r="G52" s="38">
        <f t="shared" si="3"/>
        <v>0</v>
      </c>
    </row>
    <row r="53" spans="1:9" s="39" customFormat="1" x14ac:dyDescent="0.35">
      <c r="A53" s="62">
        <v>31</v>
      </c>
      <c r="B53" s="69">
        <v>34</v>
      </c>
      <c r="C53" s="64" t="s">
        <v>89</v>
      </c>
      <c r="D53" s="76" t="s">
        <v>90</v>
      </c>
      <c r="E53" s="1">
        <v>0</v>
      </c>
      <c r="F53" s="77">
        <v>0.25</v>
      </c>
      <c r="G53" s="38">
        <f t="shared" si="3"/>
        <v>0</v>
      </c>
    </row>
    <row r="54" spans="1:9" s="39" customFormat="1" x14ac:dyDescent="0.35">
      <c r="A54" s="62">
        <v>32</v>
      </c>
      <c r="B54" s="69">
        <v>34</v>
      </c>
      <c r="C54" s="64" t="s">
        <v>91</v>
      </c>
      <c r="D54" s="76" t="s">
        <v>92</v>
      </c>
      <c r="E54" s="1">
        <v>0</v>
      </c>
      <c r="F54" s="77">
        <v>0.5</v>
      </c>
      <c r="G54" s="38">
        <f t="shared" si="3"/>
        <v>0</v>
      </c>
    </row>
    <row r="55" spans="1:9" s="39" customFormat="1" ht="26" x14ac:dyDescent="0.35">
      <c r="A55" s="62">
        <v>33</v>
      </c>
      <c r="B55" s="69">
        <v>35</v>
      </c>
      <c r="C55" s="64" t="s">
        <v>93</v>
      </c>
      <c r="D55" s="76" t="s">
        <v>94</v>
      </c>
      <c r="E55" s="1">
        <v>0</v>
      </c>
      <c r="F55" s="81">
        <v>1</v>
      </c>
      <c r="G55" s="38">
        <f t="shared" si="3"/>
        <v>0</v>
      </c>
    </row>
    <row r="56" spans="1:9" s="39" customFormat="1" x14ac:dyDescent="0.35">
      <c r="A56" s="62"/>
      <c r="B56" s="69"/>
      <c r="C56" s="86"/>
      <c r="D56" s="219" t="s">
        <v>95</v>
      </c>
      <c r="E56" s="220"/>
      <c r="F56" s="220"/>
      <c r="G56" s="221"/>
    </row>
    <row r="57" spans="1:9" s="39" customFormat="1" x14ac:dyDescent="0.35">
      <c r="A57" s="62">
        <v>34</v>
      </c>
      <c r="B57" s="69">
        <v>36</v>
      </c>
      <c r="C57" s="64" t="s">
        <v>96</v>
      </c>
      <c r="D57" s="87" t="s">
        <v>97</v>
      </c>
      <c r="E57" s="1">
        <v>0</v>
      </c>
      <c r="F57" s="81">
        <v>0.05</v>
      </c>
      <c r="G57" s="88">
        <f t="shared" ref="G57:G62" si="4">E57*F57</f>
        <v>0</v>
      </c>
      <c r="I57" s="40"/>
    </row>
    <row r="58" spans="1:9" s="39" customFormat="1" x14ac:dyDescent="0.35">
      <c r="A58" s="62">
        <v>35</v>
      </c>
      <c r="B58" s="69">
        <v>37</v>
      </c>
      <c r="C58" s="64" t="s">
        <v>98</v>
      </c>
      <c r="D58" s="87" t="s">
        <v>99</v>
      </c>
      <c r="E58" s="1"/>
      <c r="F58" s="81">
        <v>0.05</v>
      </c>
      <c r="G58" s="88">
        <f t="shared" si="4"/>
        <v>0</v>
      </c>
    </row>
    <row r="59" spans="1:9" s="39" customFormat="1" x14ac:dyDescent="0.35">
      <c r="A59" s="62">
        <v>36</v>
      </c>
      <c r="B59" s="69">
        <v>38</v>
      </c>
      <c r="C59" s="64" t="s">
        <v>100</v>
      </c>
      <c r="D59" s="87" t="s">
        <v>101</v>
      </c>
      <c r="E59" s="1"/>
      <c r="F59" s="81">
        <v>0.05</v>
      </c>
      <c r="G59" s="88">
        <f t="shared" si="4"/>
        <v>0</v>
      </c>
      <c r="H59" s="41"/>
    </row>
    <row r="60" spans="1:9" s="39" customFormat="1" ht="29" x14ac:dyDescent="0.35">
      <c r="A60" s="62">
        <v>37</v>
      </c>
      <c r="B60" s="69">
        <v>39</v>
      </c>
      <c r="C60" s="64" t="s">
        <v>102</v>
      </c>
      <c r="D60" s="87" t="s">
        <v>103</v>
      </c>
      <c r="E60" s="1"/>
      <c r="F60" s="81">
        <v>0.1</v>
      </c>
      <c r="G60" s="88">
        <f t="shared" si="4"/>
        <v>0</v>
      </c>
    </row>
    <row r="61" spans="1:9" s="39" customFormat="1" x14ac:dyDescent="0.35">
      <c r="A61" s="62">
        <v>38</v>
      </c>
      <c r="B61" s="69">
        <v>40</v>
      </c>
      <c r="C61" s="64" t="s">
        <v>104</v>
      </c>
      <c r="D61" s="87" t="s">
        <v>105</v>
      </c>
      <c r="E61" s="1">
        <v>0</v>
      </c>
      <c r="F61" s="81">
        <v>0.02</v>
      </c>
      <c r="G61" s="88">
        <f t="shared" si="4"/>
        <v>0</v>
      </c>
      <c r="I61" s="40"/>
    </row>
    <row r="62" spans="1:9" s="39" customFormat="1" ht="15" thickBot="1" x14ac:dyDescent="0.4">
      <c r="A62" s="89">
        <v>39</v>
      </c>
      <c r="B62" s="90">
        <v>41</v>
      </c>
      <c r="C62" s="91" t="s">
        <v>106</v>
      </c>
      <c r="D62" s="92" t="s">
        <v>107</v>
      </c>
      <c r="E62" s="3">
        <v>0</v>
      </c>
      <c r="F62" s="93">
        <v>0.05</v>
      </c>
      <c r="G62" s="94">
        <f t="shared" si="4"/>
        <v>0</v>
      </c>
    </row>
    <row r="63" spans="1:9" s="39" customFormat="1" ht="15" thickBot="1" x14ac:dyDescent="0.4">
      <c r="A63" s="56"/>
      <c r="B63" s="95"/>
      <c r="C63" s="96"/>
      <c r="D63" s="97"/>
      <c r="E63" s="98"/>
      <c r="F63" s="44"/>
      <c r="G63" s="99"/>
    </row>
    <row r="64" spans="1:9" s="39" customFormat="1" ht="15" thickBot="1" x14ac:dyDescent="0.4">
      <c r="A64" s="50"/>
      <c r="B64" s="100"/>
      <c r="C64" s="101"/>
      <c r="D64" s="102" t="s">
        <v>108</v>
      </c>
      <c r="E64" s="103"/>
      <c r="F64" s="104"/>
      <c r="G64" s="105">
        <f>SUM(G30,G32:G34,G36:G40,G43:G47,G50:G55,G57:G62)</f>
        <v>0</v>
      </c>
    </row>
    <row r="65" spans="1:7" s="39" customFormat="1" ht="15" thickBot="1" x14ac:dyDescent="0.4">
      <c r="A65" s="53"/>
      <c r="B65" s="53"/>
      <c r="C65" s="53"/>
      <c r="D65" s="106"/>
      <c r="E65" s="107"/>
      <c r="F65" s="55"/>
      <c r="G65" s="108"/>
    </row>
    <row r="66" spans="1:7" s="39" customFormat="1" x14ac:dyDescent="0.35">
      <c r="A66" s="109"/>
      <c r="B66" s="110">
        <v>42</v>
      </c>
      <c r="C66" s="23" t="s">
        <v>109</v>
      </c>
      <c r="D66" s="236" t="s">
        <v>110</v>
      </c>
      <c r="E66" s="237"/>
      <c r="F66" s="237"/>
      <c r="G66" s="238"/>
    </row>
    <row r="67" spans="1:7" s="117" customFormat="1" x14ac:dyDescent="0.35">
      <c r="A67" s="111"/>
      <c r="B67" s="112"/>
      <c r="C67" s="113"/>
      <c r="D67" s="114" t="s">
        <v>111</v>
      </c>
      <c r="E67" s="115"/>
      <c r="F67" s="115"/>
      <c r="G67" s="116"/>
    </row>
    <row r="68" spans="1:7" s="39" customFormat="1" x14ac:dyDescent="0.35">
      <c r="A68" s="62">
        <v>40</v>
      </c>
      <c r="B68" s="118">
        <v>43</v>
      </c>
      <c r="C68" s="42" t="s">
        <v>112</v>
      </c>
      <c r="D68" s="76" t="s">
        <v>113</v>
      </c>
      <c r="E68" s="1">
        <v>0</v>
      </c>
      <c r="F68" s="77">
        <v>0</v>
      </c>
      <c r="G68" s="38">
        <f t="shared" ref="G68:G86" si="5">E68*F68</f>
        <v>0</v>
      </c>
    </row>
    <row r="69" spans="1:7" s="39" customFormat="1" x14ac:dyDescent="0.35">
      <c r="A69" s="62">
        <v>41</v>
      </c>
      <c r="B69" s="118">
        <v>44</v>
      </c>
      <c r="C69" s="42" t="s">
        <v>114</v>
      </c>
      <c r="D69" s="76" t="s">
        <v>115</v>
      </c>
      <c r="E69" s="1">
        <v>0</v>
      </c>
      <c r="F69" s="77">
        <v>0.15</v>
      </c>
      <c r="G69" s="38">
        <f t="shared" si="5"/>
        <v>0</v>
      </c>
    </row>
    <row r="70" spans="1:7" s="39" customFormat="1" ht="38.5" x14ac:dyDescent="0.35">
      <c r="A70" s="62">
        <v>42</v>
      </c>
      <c r="B70" s="118">
        <v>44</v>
      </c>
      <c r="C70" s="42" t="s">
        <v>116</v>
      </c>
      <c r="D70" s="76" t="s">
        <v>117</v>
      </c>
      <c r="E70" s="1">
        <v>0</v>
      </c>
      <c r="F70" s="77">
        <v>0.25</v>
      </c>
      <c r="G70" s="38">
        <f t="shared" si="5"/>
        <v>0</v>
      </c>
    </row>
    <row r="71" spans="1:7" s="39" customFormat="1" ht="26" x14ac:dyDescent="0.35">
      <c r="A71" s="62">
        <v>43</v>
      </c>
      <c r="B71" s="118">
        <v>44</v>
      </c>
      <c r="C71" s="42" t="s">
        <v>118</v>
      </c>
      <c r="D71" s="76" t="s">
        <v>119</v>
      </c>
      <c r="E71" s="1">
        <v>0</v>
      </c>
      <c r="F71" s="77">
        <v>0.25</v>
      </c>
      <c r="G71" s="38">
        <f t="shared" si="5"/>
        <v>0</v>
      </c>
    </row>
    <row r="72" spans="1:7" s="39" customFormat="1" ht="26" x14ac:dyDescent="0.35">
      <c r="A72" s="62">
        <v>44</v>
      </c>
      <c r="B72" s="118">
        <v>44</v>
      </c>
      <c r="C72" s="42" t="s">
        <v>120</v>
      </c>
      <c r="D72" s="76" t="s">
        <v>121</v>
      </c>
      <c r="E72" s="1">
        <v>0</v>
      </c>
      <c r="F72" s="77">
        <v>0.5</v>
      </c>
      <c r="G72" s="38">
        <f t="shared" si="5"/>
        <v>0</v>
      </c>
    </row>
    <row r="73" spans="1:7" s="39" customFormat="1" x14ac:dyDescent="0.35">
      <c r="A73" s="119">
        <v>45</v>
      </c>
      <c r="B73" s="120"/>
      <c r="C73" s="42" t="s">
        <v>122</v>
      </c>
      <c r="D73" s="33" t="s">
        <v>123</v>
      </c>
      <c r="E73" s="1">
        <v>0</v>
      </c>
      <c r="F73" s="81">
        <v>1</v>
      </c>
      <c r="G73" s="38">
        <f>E73*F73</f>
        <v>0</v>
      </c>
    </row>
    <row r="74" spans="1:7" s="39" customFormat="1" x14ac:dyDescent="0.35">
      <c r="A74" s="119"/>
      <c r="B74" s="121"/>
      <c r="C74" s="122"/>
      <c r="D74" s="246" t="s">
        <v>124</v>
      </c>
      <c r="E74" s="247"/>
      <c r="F74" s="247"/>
      <c r="G74" s="248"/>
    </row>
    <row r="75" spans="1:7" s="39" customFormat="1" x14ac:dyDescent="0.35">
      <c r="A75" s="119"/>
      <c r="B75" s="120"/>
      <c r="C75" s="42" t="s">
        <v>125</v>
      </c>
      <c r="D75" s="33" t="s">
        <v>126</v>
      </c>
      <c r="E75" s="175">
        <f>SUM(E76:E79)</f>
        <v>0</v>
      </c>
      <c r="F75" s="165">
        <v>0.5</v>
      </c>
      <c r="G75" s="170">
        <f>E75*F75</f>
        <v>0</v>
      </c>
    </row>
    <row r="76" spans="1:7" s="39" customFormat="1" x14ac:dyDescent="0.35">
      <c r="A76" s="119">
        <v>46</v>
      </c>
      <c r="B76" s="118" t="s">
        <v>127</v>
      </c>
      <c r="C76" s="42" t="s">
        <v>125</v>
      </c>
      <c r="D76" s="87" t="s">
        <v>128</v>
      </c>
      <c r="E76" s="164">
        <v>0</v>
      </c>
      <c r="F76" s="167"/>
      <c r="G76" s="172"/>
    </row>
    <row r="77" spans="1:7" s="39" customFormat="1" x14ac:dyDescent="0.35">
      <c r="A77" s="119">
        <v>47</v>
      </c>
      <c r="B77" s="118" t="s">
        <v>127</v>
      </c>
      <c r="C77" s="42" t="s">
        <v>125</v>
      </c>
      <c r="D77" s="87" t="s">
        <v>129</v>
      </c>
      <c r="E77" s="164"/>
      <c r="F77" s="168"/>
      <c r="G77" s="173"/>
    </row>
    <row r="78" spans="1:7" s="39" customFormat="1" x14ac:dyDescent="0.35">
      <c r="A78" s="119">
        <v>48</v>
      </c>
      <c r="B78" s="118" t="s">
        <v>127</v>
      </c>
      <c r="C78" s="42" t="s">
        <v>125</v>
      </c>
      <c r="D78" s="87" t="s">
        <v>130</v>
      </c>
      <c r="E78" s="164"/>
      <c r="F78" s="168"/>
      <c r="G78" s="173"/>
    </row>
    <row r="79" spans="1:7" s="39" customFormat="1" x14ac:dyDescent="0.35">
      <c r="A79" s="62">
        <v>49</v>
      </c>
      <c r="B79" s="118" t="s">
        <v>127</v>
      </c>
      <c r="C79" s="42" t="s">
        <v>125</v>
      </c>
      <c r="D79" s="87" t="s">
        <v>131</v>
      </c>
      <c r="E79" s="164"/>
      <c r="F79" s="169"/>
      <c r="G79" s="174"/>
    </row>
    <row r="80" spans="1:7" s="39" customFormat="1" x14ac:dyDescent="0.35">
      <c r="A80" s="62">
        <v>50</v>
      </c>
      <c r="B80" s="118" t="s">
        <v>127</v>
      </c>
      <c r="C80" s="42" t="s">
        <v>132</v>
      </c>
      <c r="D80" s="123" t="s">
        <v>133</v>
      </c>
      <c r="E80" s="1">
        <v>0</v>
      </c>
      <c r="F80" s="166">
        <v>1</v>
      </c>
      <c r="G80" s="171">
        <f>E80*F80</f>
        <v>0</v>
      </c>
    </row>
    <row r="81" spans="1:9" s="39" customFormat="1" x14ac:dyDescent="0.35">
      <c r="A81" s="119"/>
      <c r="B81" s="121"/>
      <c r="C81" s="122"/>
      <c r="D81" s="249" t="s">
        <v>134</v>
      </c>
      <c r="E81" s="250"/>
      <c r="F81" s="250"/>
      <c r="G81" s="251"/>
    </row>
    <row r="82" spans="1:9" s="39" customFormat="1" ht="29" x14ac:dyDescent="0.35">
      <c r="A82" s="124">
        <v>51</v>
      </c>
      <c r="B82" s="125">
        <v>51</v>
      </c>
      <c r="C82" s="126" t="s">
        <v>135</v>
      </c>
      <c r="D82" s="43" t="s">
        <v>136</v>
      </c>
      <c r="E82" s="1">
        <v>0</v>
      </c>
      <c r="F82" s="81">
        <v>0</v>
      </c>
      <c r="G82" s="38">
        <f t="shared" si="5"/>
        <v>0</v>
      </c>
      <c r="I82" s="41"/>
    </row>
    <row r="83" spans="1:9" s="39" customFormat="1" x14ac:dyDescent="0.35">
      <c r="A83" s="119">
        <v>52</v>
      </c>
      <c r="B83" s="127"/>
      <c r="C83" s="42" t="s">
        <v>137</v>
      </c>
      <c r="D83" s="43" t="s">
        <v>138</v>
      </c>
      <c r="E83" s="1">
        <v>0</v>
      </c>
      <c r="F83" s="81">
        <v>0.25</v>
      </c>
      <c r="G83" s="38">
        <f>E83*F83</f>
        <v>0</v>
      </c>
      <c r="I83" s="40"/>
    </row>
    <row r="84" spans="1:9" s="39" customFormat="1" x14ac:dyDescent="0.35">
      <c r="A84" s="119">
        <v>53</v>
      </c>
      <c r="B84" s="128" t="s">
        <v>139</v>
      </c>
      <c r="C84" s="129" t="s">
        <v>140</v>
      </c>
      <c r="D84" s="43" t="s">
        <v>141</v>
      </c>
      <c r="E84" s="1">
        <v>0</v>
      </c>
      <c r="F84" s="81">
        <v>1</v>
      </c>
      <c r="G84" s="38">
        <f>E84*F84</f>
        <v>0</v>
      </c>
      <c r="I84" s="41"/>
    </row>
    <row r="85" spans="1:9" s="39" customFormat="1" ht="29" x14ac:dyDescent="0.35">
      <c r="A85" s="119">
        <v>54</v>
      </c>
      <c r="B85" s="120">
        <v>51</v>
      </c>
      <c r="C85" s="42" t="s">
        <v>142</v>
      </c>
      <c r="D85" s="130" t="s">
        <v>143</v>
      </c>
      <c r="E85" s="1"/>
      <c r="F85" s="81">
        <v>1</v>
      </c>
      <c r="G85" s="38">
        <f>E85*F85</f>
        <v>0</v>
      </c>
      <c r="I85" s="41" t="s">
        <v>144</v>
      </c>
    </row>
    <row r="86" spans="1:9" s="39" customFormat="1" x14ac:dyDescent="0.35">
      <c r="A86" s="62">
        <v>55</v>
      </c>
      <c r="B86" s="118">
        <v>52</v>
      </c>
      <c r="C86" s="42" t="s">
        <v>145</v>
      </c>
      <c r="D86" s="87" t="s">
        <v>97</v>
      </c>
      <c r="E86" s="1">
        <v>0</v>
      </c>
      <c r="F86" s="81">
        <v>1</v>
      </c>
      <c r="G86" s="38">
        <f t="shared" si="5"/>
        <v>0</v>
      </c>
      <c r="I86" s="39" t="s">
        <v>146</v>
      </c>
    </row>
    <row r="87" spans="1:9" s="39" customFormat="1" ht="15" thickBot="1" x14ac:dyDescent="0.4">
      <c r="A87" s="53"/>
      <c r="B87" s="53"/>
      <c r="C87" s="53"/>
      <c r="D87" s="131"/>
      <c r="E87" s="132"/>
      <c r="F87" s="133"/>
      <c r="G87" s="134"/>
    </row>
    <row r="88" spans="1:9" s="39" customFormat="1" ht="15" thickBot="1" x14ac:dyDescent="0.4">
      <c r="A88" s="53"/>
      <c r="B88" s="53"/>
      <c r="C88" s="53"/>
      <c r="D88" s="239" t="s">
        <v>147</v>
      </c>
      <c r="E88" s="240"/>
      <c r="F88" s="240"/>
      <c r="G88" s="135">
        <f>SUM(G68:G73,G75,G80,G82:G86)</f>
        <v>0</v>
      </c>
    </row>
    <row r="89" spans="1:9" s="39" customFormat="1" ht="15" thickBot="1" x14ac:dyDescent="0.4">
      <c r="A89" s="53"/>
      <c r="B89" s="53"/>
      <c r="C89" s="53"/>
      <c r="D89" s="136"/>
      <c r="E89" s="136"/>
      <c r="F89" s="136"/>
      <c r="G89" s="137"/>
    </row>
    <row r="90" spans="1:9" s="39" customFormat="1" ht="39" customHeight="1" thickBot="1" x14ac:dyDescent="0.4">
      <c r="A90" s="53"/>
      <c r="B90" s="53"/>
      <c r="C90" s="138" t="s">
        <v>148</v>
      </c>
      <c r="D90" s="243" t="s">
        <v>149</v>
      </c>
      <c r="E90" s="244"/>
      <c r="F90" s="244"/>
      <c r="G90" s="139">
        <f>IF((G88-G83)&gt;(0.75*G64),0.75*G64,(G88-G83))</f>
        <v>0</v>
      </c>
    </row>
    <row r="91" spans="1:9" s="39" customFormat="1" ht="15" thickBot="1" x14ac:dyDescent="0.4">
      <c r="A91" s="53"/>
      <c r="B91" s="53"/>
      <c r="C91" s="138"/>
      <c r="D91" s="140"/>
      <c r="E91" s="141"/>
      <c r="F91" s="142"/>
      <c r="G91" s="137"/>
    </row>
    <row r="92" spans="1:9" s="39" customFormat="1" ht="15" thickBot="1" x14ac:dyDescent="0.4">
      <c r="A92" s="53"/>
      <c r="B92" s="53"/>
      <c r="C92" s="138" t="s">
        <v>148</v>
      </c>
      <c r="D92" s="241" t="s">
        <v>150</v>
      </c>
      <c r="E92" s="242"/>
      <c r="F92" s="242"/>
      <c r="G92" s="139">
        <f>G64-G90</f>
        <v>0</v>
      </c>
    </row>
    <row r="93" spans="1:9" s="39" customFormat="1" ht="15" thickBot="1" x14ac:dyDescent="0.4">
      <c r="A93" s="53"/>
      <c r="B93" s="53"/>
      <c r="C93" s="138"/>
      <c r="D93" s="143"/>
      <c r="E93" s="144"/>
      <c r="F93" s="145"/>
      <c r="G93" s="137"/>
    </row>
    <row r="94" spans="1:9" s="39" customFormat="1" ht="15" thickBot="1" x14ac:dyDescent="0.4">
      <c r="A94" s="53"/>
      <c r="B94" s="53"/>
      <c r="C94" s="138" t="s">
        <v>37</v>
      </c>
      <c r="D94" s="241" t="s">
        <v>151</v>
      </c>
      <c r="E94" s="242"/>
      <c r="F94" s="242"/>
      <c r="G94" s="139">
        <f>G24</f>
        <v>0</v>
      </c>
    </row>
    <row r="95" spans="1:9" s="39" customFormat="1" ht="15" thickBot="1" x14ac:dyDescent="0.4">
      <c r="A95" s="53"/>
      <c r="B95" s="53"/>
      <c r="C95" s="138"/>
      <c r="D95" s="146"/>
      <c r="E95" s="147"/>
      <c r="F95" s="133"/>
      <c r="G95" s="108"/>
    </row>
    <row r="96" spans="1:9" s="39" customFormat="1" ht="15" thickBot="1" x14ac:dyDescent="0.4">
      <c r="A96" s="53"/>
      <c r="B96" s="53"/>
      <c r="C96" s="138" t="s">
        <v>152</v>
      </c>
      <c r="D96" s="241" t="s">
        <v>153</v>
      </c>
      <c r="E96" s="242"/>
      <c r="F96" s="242"/>
      <c r="G96" s="148">
        <f>IFERROR(G94/G92,)</f>
        <v>0</v>
      </c>
    </row>
    <row r="97" spans="1:8" s="39" customFormat="1" ht="15" thickBot="1" x14ac:dyDescent="0.4">
      <c r="A97" s="53"/>
      <c r="B97" s="53"/>
      <c r="C97" s="53"/>
      <c r="D97" s="146"/>
      <c r="E97" s="149"/>
      <c r="F97" s="133"/>
      <c r="G97" s="108"/>
    </row>
    <row r="98" spans="1:8" s="39" customFormat="1" ht="41.65" customHeight="1" thickBot="1" x14ac:dyDescent="0.4">
      <c r="A98" s="53"/>
      <c r="B98" s="53"/>
      <c r="C98" s="53"/>
      <c r="D98" s="241" t="s">
        <v>154</v>
      </c>
      <c r="E98" s="242"/>
      <c r="F98" s="242"/>
      <c r="G98" s="205" t="s">
        <v>144</v>
      </c>
    </row>
    <row r="99" spans="1:8" s="39" customFormat="1" ht="42.65" customHeight="1" thickBot="1" x14ac:dyDescent="0.4">
      <c r="A99" s="150"/>
      <c r="B99" s="150"/>
      <c r="C99" s="108"/>
      <c r="D99" s="252" t="s">
        <v>155</v>
      </c>
      <c r="E99" s="253"/>
      <c r="F99" s="254"/>
      <c r="G99" s="108"/>
    </row>
    <row r="100" spans="1:8" s="39" customFormat="1" x14ac:dyDescent="0.35">
      <c r="E100" s="108"/>
      <c r="F100" s="133"/>
      <c r="G100" s="108"/>
    </row>
    <row r="101" spans="1:8" s="39" customFormat="1" x14ac:dyDescent="0.35">
      <c r="E101" s="108"/>
      <c r="F101" s="133"/>
      <c r="G101" s="108"/>
    </row>
    <row r="102" spans="1:8" s="39" customFormat="1" x14ac:dyDescent="0.35">
      <c r="C102" s="151"/>
      <c r="E102" s="108"/>
      <c r="F102" s="133"/>
      <c r="G102" s="108"/>
    </row>
    <row r="103" spans="1:8" s="39" customFormat="1" x14ac:dyDescent="0.35">
      <c r="E103" s="108"/>
      <c r="F103" s="133"/>
      <c r="G103" s="108"/>
      <c r="H103" s="41"/>
    </row>
    <row r="104" spans="1:8" s="39" customFormat="1" x14ac:dyDescent="0.35">
      <c r="D104" s="152"/>
      <c r="E104" s="153"/>
      <c r="F104" s="153"/>
      <c r="G104" s="153"/>
    </row>
    <row r="105" spans="1:8" s="39" customFormat="1" x14ac:dyDescent="0.35">
      <c r="E105" s="108"/>
      <c r="F105" s="108"/>
      <c r="G105" s="108"/>
      <c r="H105" s="154"/>
    </row>
    <row r="106" spans="1:8" s="39" customFormat="1" x14ac:dyDescent="0.35">
      <c r="E106" s="108"/>
      <c r="F106" s="108"/>
      <c r="G106" s="108"/>
    </row>
    <row r="107" spans="1:8" s="39" customFormat="1" x14ac:dyDescent="0.35">
      <c r="E107" s="108"/>
      <c r="F107" s="108"/>
      <c r="G107" s="108"/>
    </row>
    <row r="108" spans="1:8" s="39" customFormat="1" x14ac:dyDescent="0.35">
      <c r="E108" s="108"/>
      <c r="F108" s="108"/>
      <c r="G108" s="108"/>
    </row>
    <row r="109" spans="1:8" s="39" customFormat="1" x14ac:dyDescent="0.35">
      <c r="E109" s="108"/>
      <c r="F109" s="108"/>
      <c r="G109" s="108"/>
    </row>
    <row r="110" spans="1:8" s="39" customFormat="1" x14ac:dyDescent="0.35">
      <c r="E110" s="108"/>
      <c r="F110" s="108"/>
      <c r="G110" s="108"/>
    </row>
    <row r="111" spans="1:8" s="39" customFormat="1" x14ac:dyDescent="0.35">
      <c r="E111" s="108"/>
      <c r="F111" s="108"/>
      <c r="G111" s="108"/>
    </row>
    <row r="112" spans="1:8" s="39" customFormat="1" x14ac:dyDescent="0.35">
      <c r="E112" s="108"/>
      <c r="F112" s="108"/>
      <c r="G112" s="108"/>
    </row>
    <row r="113" spans="3:7" s="39" customFormat="1" x14ac:dyDescent="0.35">
      <c r="E113" s="108"/>
      <c r="F113" s="108"/>
      <c r="G113" s="108"/>
    </row>
    <row r="114" spans="3:7" s="117" customFormat="1" ht="58.15" customHeight="1" x14ac:dyDescent="0.35">
      <c r="E114" s="54"/>
      <c r="F114" s="55"/>
      <c r="G114" s="54"/>
    </row>
    <row r="115" spans="3:7" s="117" customFormat="1" ht="13.15" customHeight="1" x14ac:dyDescent="0.35">
      <c r="C115" s="155"/>
      <c r="D115" s="245"/>
      <c r="E115" s="245"/>
      <c r="F115" s="245"/>
      <c r="G115" s="245"/>
    </row>
    <row r="116" spans="3:7" s="117" customFormat="1" x14ac:dyDescent="0.35">
      <c r="C116" s="155"/>
      <c r="D116" s="155"/>
      <c r="E116" s="155"/>
      <c r="F116" s="155"/>
      <c r="G116" s="155"/>
    </row>
    <row r="117" spans="3:7" s="117" customFormat="1" x14ac:dyDescent="0.35">
      <c r="E117" s="54"/>
      <c r="F117" s="55"/>
      <c r="G117" s="54"/>
    </row>
    <row r="118" spans="3:7" s="117" customFormat="1" x14ac:dyDescent="0.35">
      <c r="E118" s="54"/>
      <c r="F118" s="55"/>
      <c r="G118" s="54"/>
    </row>
    <row r="119" spans="3:7" s="117" customFormat="1" x14ac:dyDescent="0.35">
      <c r="E119" s="54"/>
      <c r="F119" s="55"/>
      <c r="G119" s="54"/>
    </row>
    <row r="120" spans="3:7" s="117" customFormat="1" x14ac:dyDescent="0.35">
      <c r="E120" s="54"/>
      <c r="F120" s="55"/>
      <c r="G120" s="54"/>
    </row>
    <row r="121" spans="3:7" s="117" customFormat="1" x14ac:dyDescent="0.35">
      <c r="E121" s="54"/>
      <c r="F121" s="55"/>
      <c r="G121" s="54"/>
    </row>
    <row r="122" spans="3:7" s="117" customFormat="1" x14ac:dyDescent="0.35">
      <c r="E122" s="54"/>
      <c r="F122" s="55"/>
      <c r="G122" s="54"/>
    </row>
    <row r="123" spans="3:7" s="117" customFormat="1" x14ac:dyDescent="0.35">
      <c r="E123" s="54"/>
      <c r="F123" s="55"/>
      <c r="G123" s="54"/>
    </row>
    <row r="124" spans="3:7" s="117" customFormat="1" x14ac:dyDescent="0.35">
      <c r="E124" s="54"/>
      <c r="F124" s="55"/>
      <c r="G124" s="54"/>
    </row>
    <row r="125" spans="3:7" s="117" customFormat="1" x14ac:dyDescent="0.35">
      <c r="E125" s="54"/>
      <c r="F125" s="55"/>
      <c r="G125" s="54"/>
    </row>
    <row r="126" spans="3:7" s="117" customFormat="1" x14ac:dyDescent="0.35">
      <c r="E126" s="54"/>
      <c r="F126" s="55"/>
      <c r="G126" s="54"/>
    </row>
    <row r="127" spans="3:7" s="156" customFormat="1" x14ac:dyDescent="0.35">
      <c r="E127" s="157"/>
      <c r="F127" s="158"/>
      <c r="G127" s="157"/>
    </row>
    <row r="128" spans="3:7" s="156" customFormat="1" x14ac:dyDescent="0.35">
      <c r="E128" s="157"/>
      <c r="F128" s="158"/>
      <c r="G128" s="157"/>
    </row>
    <row r="129" spans="5:7" s="156" customFormat="1" x14ac:dyDescent="0.35">
      <c r="E129" s="157"/>
      <c r="F129" s="158"/>
      <c r="G129" s="157"/>
    </row>
  </sheetData>
  <sheetProtection sheet="1" objects="1" scenarios="1"/>
  <mergeCells count="25">
    <mergeCell ref="D115:G115"/>
    <mergeCell ref="D74:G74"/>
    <mergeCell ref="D81:G81"/>
    <mergeCell ref="D96:F96"/>
    <mergeCell ref="D98:F98"/>
    <mergeCell ref="D99:F99"/>
    <mergeCell ref="D66:G66"/>
    <mergeCell ref="D88:F88"/>
    <mergeCell ref="D92:F92"/>
    <mergeCell ref="D94:F94"/>
    <mergeCell ref="D90:F90"/>
    <mergeCell ref="D49:G49"/>
    <mergeCell ref="D56:G56"/>
    <mergeCell ref="D4:E4"/>
    <mergeCell ref="A26:G26"/>
    <mergeCell ref="D29:G29"/>
    <mergeCell ref="D31:G31"/>
    <mergeCell ref="D35:G35"/>
    <mergeCell ref="D41:G41"/>
    <mergeCell ref="D12:G12"/>
    <mergeCell ref="D1:E1"/>
    <mergeCell ref="A2:C2"/>
    <mergeCell ref="D2:E3"/>
    <mergeCell ref="A3:C3"/>
    <mergeCell ref="D42:G42"/>
  </mergeCells>
  <phoneticPr fontId="19" type="noConversion"/>
  <conditionalFormatting sqref="G11">
    <cfRule type="expression" dxfId="1" priority="2">
      <formula>G11&lt;SUM(G13:G16)+G17</formula>
    </cfRule>
  </conditionalFormatting>
  <conditionalFormatting sqref="G17">
    <cfRule type="expression" dxfId="0" priority="1">
      <formula>G17&lt;SUM(G18:G22)</formula>
    </cfRule>
  </conditionalFormatting>
  <dataValidations count="2">
    <dataValidation operator="greaterThan" showInputMessage="1" showErrorMessage="1" error="Please input the reporting date." promptTitle="Date" prompt="Enter Reporting Date Here" sqref="A3:C3" xr:uid="{1461CEBB-86DA-4C1B-91EF-84E94D3165CE}"/>
    <dataValidation type="list" allowBlank="1" showInputMessage="1" showErrorMessage="1" promptTitle="Attestation" prompt="Please Check Box" sqref="G98" xr:uid="{2C40B4AE-F571-4506-B6AF-AFD635F90D4D}">
      <formula1>$I$85:$I$86</formula1>
    </dataValidation>
  </dataValidations>
  <pageMargins left="0.7" right="0.7" top="0.75" bottom="0.75" header="0.3" footer="0.3"/>
  <pageSetup orientation="portrait" r:id="rId1"/>
  <ignoredErrors>
    <ignoredError sqref="G17"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276C61-705A-4249-8A91-887AADA0ED3E}">
  <dimension ref="A1:I5"/>
  <sheetViews>
    <sheetView workbookViewId="0">
      <selection activeCell="C12" sqref="C12"/>
    </sheetView>
  </sheetViews>
  <sheetFormatPr defaultColWidth="8.81640625" defaultRowHeight="14.5" x14ac:dyDescent="0.35"/>
  <cols>
    <col min="1" max="1" width="8.81640625" style="161"/>
    <col min="2" max="2" width="13.81640625" style="161" customWidth="1"/>
    <col min="3" max="3" width="98.1796875" style="161" customWidth="1"/>
    <col min="4" max="16384" width="8.81640625" style="161"/>
  </cols>
  <sheetData>
    <row r="1" spans="1:9" customFormat="1" x14ac:dyDescent="0.35">
      <c r="A1" s="162" t="s">
        <v>156</v>
      </c>
    </row>
    <row r="2" spans="1:9" customFormat="1" x14ac:dyDescent="0.35"/>
    <row r="3" spans="1:9" customFormat="1" x14ac:dyDescent="0.35">
      <c r="A3" s="255" t="s">
        <v>157</v>
      </c>
      <c r="B3" s="256"/>
      <c r="C3" s="256"/>
      <c r="D3" s="256"/>
      <c r="E3" s="256"/>
      <c r="F3" s="256"/>
      <c r="G3" s="256"/>
      <c r="H3" s="256"/>
      <c r="I3" s="257"/>
    </row>
    <row r="4" spans="1:9" customFormat="1" x14ac:dyDescent="0.35"/>
    <row r="5" spans="1:9" customFormat="1" x14ac:dyDescent="0.35">
      <c r="A5" s="162" t="s">
        <v>5</v>
      </c>
      <c r="B5" s="162" t="s">
        <v>158</v>
      </c>
      <c r="C5" s="162" t="s">
        <v>159</v>
      </c>
    </row>
  </sheetData>
  <sheetProtection algorithmName="SHA-512" hashValue="omqXqQmXKWz041Gn9lD/ukJzPIlAYr/yqlfjpwebM7GJBwUOs235xETZjowYlPEKpUdYbFbv5LbKkm31SdkyzA==" saltValue="sY1Vhe0pUQAly/eawmnsjg==" spinCount="100000" sheet="1" objects="1" scenarios="1"/>
  <mergeCells count="1">
    <mergeCell ref="A3:I3"/>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83F21A45517F5F4FBF0092E9EBEB3F11" ma:contentTypeVersion="17" ma:contentTypeDescription="Create a new document." ma:contentTypeScope="" ma:versionID="1732b30b86d60ff8529a518026ef2785">
  <xsd:schema xmlns:xsd="http://www.w3.org/2001/XMLSchema" xmlns:xs="http://www.w3.org/2001/XMLSchema" xmlns:p="http://schemas.microsoft.com/office/2006/metadata/properties" xmlns:ns2="958ded2e-40cd-4456-8074-35362a19f86f" xmlns:ns3="3b9b4ed0-beb8-463b-b958-9c060d9e86e5" xmlns:ns4="c6e93371-3836-4d1f-8336-b0b0fd66c39e" targetNamespace="http://schemas.microsoft.com/office/2006/metadata/properties" ma:root="true" ma:fieldsID="c8a8d91b97509655ccbef46ee517715e" ns2:_="" ns3:_="" ns4:_="">
    <xsd:import namespace="958ded2e-40cd-4456-8074-35362a19f86f"/>
    <xsd:import namespace="3b9b4ed0-beb8-463b-b958-9c060d9e86e5"/>
    <xsd:import namespace="c6e93371-3836-4d1f-8336-b0b0fd66c39e"/>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LengthInSeconds" minOccurs="0"/>
                <xsd:element ref="ns3:lcf76f155ced4ddcb4097134ff3c332f" minOccurs="0"/>
                <xsd:element ref="ns4:TaxCatchAll" minOccurs="0"/>
                <xsd:element ref="ns3:MediaServiceOCR" minOccurs="0"/>
                <xsd:element ref="ns3:MediaServiceGenerationTime" minOccurs="0"/>
                <xsd:element ref="ns3:MediaServiceEventHashCode"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58ded2e-40cd-4456-8074-35362a19f86f" elementFormDefault="qualified">
    <xsd:import namespace="http://schemas.microsoft.com/office/2006/documentManagement/types"/>
    <xsd:import namespace="http://schemas.microsoft.com/office/infopath/2007/PartnerControls"/>
    <xsd:element name="SharedWithUsers" ma:index="8" nillable="true" ma:displayName="Shared With" ma:SearchPeopleOnly="false" ma:SharePointGroup="0" ma:internalName="SharedWithUsers" ma:readOnly="tru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b9b4ed0-beb8-463b-b958-9c060d9e86e5"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LengthInSeconds" ma:index="16" nillable="true" ma:displayName="MediaLengthInSeconds" ma:hidden="true" ma:internalName="MediaLengthInSeconds" ma:readOnly="true">
      <xsd:simpleType>
        <xsd:restriction base="dms:Unknown"/>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a84cfa91-15f9-4d10-ad32-8ff79f19a026" ma:termSetId="09814cd3-568e-fe90-9814-8d621ff8fb84" ma:anchorId="fba54fb3-c3e1-fe81-a776-ca4b69148c4d" ma:open="true" ma:isKeyword="false">
      <xsd:complexType>
        <xsd:sequence>
          <xsd:element ref="pc:Terms" minOccurs="0" maxOccurs="1"/>
        </xsd:sequence>
      </xsd:complexType>
    </xsd:element>
    <xsd:element name="MediaServiceOCR" ma:index="20" nillable="true" ma:displayName="Extracted Text" ma:internalName="MediaServiceOCR" ma:readOnly="true">
      <xsd:simpleType>
        <xsd:restriction base="dms:Note">
          <xsd:maxLength value="255"/>
        </xsd:restriction>
      </xsd:simpleType>
    </xsd:element>
    <xsd:element name="MediaServiceGenerationTime" ma:index="21" nillable="true" ma:displayName="MediaServiceGenerationTime" ma:hidden="true" ma:internalName="MediaServiceGenerationTime" ma:readOnly="true">
      <xsd:simpleType>
        <xsd:restriction base="dms:Text"/>
      </xsd:simpleType>
    </xsd:element>
    <xsd:element name="MediaServiceEventHashCode" ma:index="22" nillable="true" ma:displayName="MediaServiceEventHashCode" ma:hidden="true" ma:internalName="MediaServiceEventHashCode" ma:readOnly="true">
      <xsd:simpleType>
        <xsd:restriction base="dms:Text"/>
      </xsd:simple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6e93371-3836-4d1f-8336-b0b0fd66c39e" elementFormDefault="qualified">
    <xsd:import namespace="http://schemas.microsoft.com/office/2006/documentManagement/types"/>
    <xsd:import namespace="http://schemas.microsoft.com/office/infopath/2007/PartnerControls"/>
    <xsd:element name="TaxCatchAll" ma:index="19" nillable="true" ma:displayName="Taxonomy Catch All Column" ma:hidden="true" ma:list="{6751ab91-cec8-4356-a492-3936b918f0fb}" ma:internalName="TaxCatchAll" ma:showField="CatchAllData" ma:web="c9e56df1-c352-4d46-8f0c-192516fff86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c6e93371-3836-4d1f-8336-b0b0fd66c39e" xsi:nil="true"/>
    <lcf76f155ced4ddcb4097134ff3c332f xmlns="3b9b4ed0-beb8-463b-b958-9c060d9e86e5">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9C439508-EE8C-4019-9CB2-5BD006CB4998}">
  <ds:schemaRefs>
    <ds:schemaRef ds:uri="http://schemas.microsoft.com/sharepoint/v3/contenttype/forms"/>
  </ds:schemaRefs>
</ds:datastoreItem>
</file>

<file path=customXml/itemProps2.xml><?xml version="1.0" encoding="utf-8"?>
<ds:datastoreItem xmlns:ds="http://schemas.openxmlformats.org/officeDocument/2006/customXml" ds:itemID="{08229A64-F376-4649-98F7-B626C2DF37E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58ded2e-40cd-4456-8074-35362a19f86f"/>
    <ds:schemaRef ds:uri="3b9b4ed0-beb8-463b-b958-9c060d9e86e5"/>
    <ds:schemaRef ds:uri="c6e93371-3836-4d1f-8336-b0b0fd66c39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25F0507-7F07-4E92-AA58-945F61C076D8}">
  <ds:schemaRefs>
    <ds:schemaRef ds:uri="http://schemas.microsoft.com/office/2006/metadata/properties"/>
    <ds:schemaRef ds:uri="http://schemas.microsoft.com/office/infopath/2007/PartnerControls"/>
    <ds:schemaRef ds:uri="c6e93371-3836-4d1f-8336-b0b0fd66c39e"/>
    <ds:schemaRef ds:uri="3b9b4ed0-beb8-463b-b958-9c060d9e86e5"/>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LCR</vt:lpstr>
      <vt:lpstr>ASSUMPTIONS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Sheena Rajanah</dc:creator>
  <cp:keywords/>
  <dc:description/>
  <cp:lastModifiedBy>Ed Borkowski</cp:lastModifiedBy>
  <cp:revision/>
  <dcterms:created xsi:type="dcterms:W3CDTF">2022-02-17T15:09:16Z</dcterms:created>
  <dcterms:modified xsi:type="dcterms:W3CDTF">2023-08-25T17:54:00Z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0x01010083F21A45517F5F4FBF0092E9EBEB3F11</vt:lpwstr>
  </property>
  <property fmtid="{D5CDD505-2E9C-101B-9397-08002B2CF9AE}" pid="3" name="MediaServiceImageTags">
    <vt:lpwstr/>
  </property>
</Properties>
</file>